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7F13C9D-BF49-456D-9A64-3BF634EC7E4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List2" sheetId="2" r:id="rId5"/>
  </sheets>
  <definedNames>
    <definedName name="_xlnm._FilterDatabase" localSheetId="1" hidden="1">' Račun prihoda i rashoda'!$A$35:$G$71</definedName>
    <definedName name="_xlnm._FilterDatabase" localSheetId="3" hidden="1">'POSEBNI DIO'!$A$5:$G$93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33" i="7"/>
  <c r="E83" i="7"/>
  <c r="E49" i="7"/>
  <c r="F11" i="1" l="1"/>
  <c r="E23" i="3"/>
  <c r="E10" i="3"/>
  <c r="E11" i="3"/>
  <c r="B12" i="5"/>
  <c r="E37" i="3"/>
  <c r="E41" i="3"/>
  <c r="E36" i="3" s="1"/>
  <c r="E62" i="3"/>
  <c r="G11" i="1"/>
  <c r="F10" i="3"/>
  <c r="F23" i="3"/>
  <c r="F11" i="3"/>
  <c r="F37" i="3"/>
  <c r="F62" i="3"/>
  <c r="F41" i="3"/>
  <c r="C12" i="5"/>
  <c r="F6" i="7"/>
  <c r="F83" i="7"/>
  <c r="F50" i="7"/>
  <c r="F49" i="7" s="1"/>
  <c r="F33" i="7" s="1"/>
  <c r="F36" i="3" l="1"/>
</calcChain>
</file>

<file path=xl/sharedStrings.xml><?xml version="1.0" encoding="utf-8"?>
<sst xmlns="http://schemas.openxmlformats.org/spreadsheetml/2006/main" count="274" uniqueCount="102">
  <si>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</si>
  <si>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</si>
  <si>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</si>
  <si>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</si>
  <si>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</si>
  <si>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</si>
  <si>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</si>
  <si>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</si>
  <si>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</si>
  <si>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</si>
  <si>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</si>
  <si>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</si>
  <si>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</si>
  <si>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</si>
  <si>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</si>
  <si>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</si>
  <si>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</si>
  <si>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</si>
  <si>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</si>
  <si>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</si>
  <si>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</si>
  <si>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</si>
  <si>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</si>
  <si>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</si>
  <si>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</si>
  <si>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</si>
  <si>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</si>
  <si>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</si>
  <si>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</si>
  <si>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</si>
  <si>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</si>
  <si>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</si>
  <si>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</si>
  <si>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</si>
  <si>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</si>
  <si>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</si>
  <si>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</si>
  <si>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</si>
  <si>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</si>
  <si>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</si>
  <si>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5.2.2.</t>
  </si>
  <si>
    <t>1.1.</t>
  </si>
  <si>
    <t>1.2.</t>
  </si>
  <si>
    <t>Opći prihodi Osnovne škole</t>
  </si>
  <si>
    <t>3.1.1.</t>
  </si>
  <si>
    <t>Vlastiti prihodi-pk</t>
  </si>
  <si>
    <t>4.3.1.</t>
  </si>
  <si>
    <t xml:space="preserve">Prihodi za posebne namjene-pk </t>
  </si>
  <si>
    <t>5.2.14.</t>
  </si>
  <si>
    <t>Pomoći-Agencija za plaćanje u poljoprivredi</t>
  </si>
  <si>
    <t>Pomoći-pk</t>
  </si>
  <si>
    <t>5.2.3.</t>
  </si>
  <si>
    <t>Pomoći EU-pk</t>
  </si>
  <si>
    <t>5.2.5.</t>
  </si>
  <si>
    <t>Pomoći-Ministarstvo znanosti i obrazovanja</t>
  </si>
  <si>
    <t>5.7.1.</t>
  </si>
  <si>
    <t>5.2.9.</t>
  </si>
  <si>
    <t>Pomoći Ministarstvo za demografiju,obitelj, mlade i socijalu</t>
  </si>
  <si>
    <t>Pomoći iz gradskih i općinskih proračuna</t>
  </si>
  <si>
    <t>Financijski rashodi</t>
  </si>
  <si>
    <t>6.1.1.</t>
  </si>
  <si>
    <t>Tekuće donacije-pk</t>
  </si>
  <si>
    <t>PROGRAM JAVNIH POTREBA U ŠKOLSTVU</t>
  </si>
  <si>
    <t>A100007</t>
  </si>
  <si>
    <t>ŠKOLSKA NATJECANJA I SMOTRE</t>
  </si>
  <si>
    <t>A100010</t>
  </si>
  <si>
    <t>ŠKOLSKA KUHINJA</t>
  </si>
  <si>
    <t>Prihod za posebne namjene-pk</t>
  </si>
  <si>
    <t>Pomoći agencija za plaćanja u poljoprivredi</t>
  </si>
  <si>
    <t xml:space="preserve">Pomoći-ministarstvo za demografiju, obitelj, mlade i socijalnu </t>
  </si>
  <si>
    <t>Pomoći iz gradskihi i općinskih proračuna</t>
  </si>
  <si>
    <t>A100014</t>
  </si>
  <si>
    <t>REDOVNI PROGRAM OŠ</t>
  </si>
  <si>
    <t>A100022</t>
  </si>
  <si>
    <t>PROJEKTI I MEĐUNARODNA SURADNJA</t>
  </si>
  <si>
    <t>T100004</t>
  </si>
  <si>
    <t>OSIGURANJE POMOĆNIKA U NASTAVI UČENICIMA S TEŠKOĆAMA</t>
  </si>
  <si>
    <t>K100002</t>
  </si>
  <si>
    <t>ULAGANJA U OBJEKTE ŠKOLSTAVA</t>
  </si>
  <si>
    <t>Pomoći Ministarstvo znanosti i obrazovanja</t>
  </si>
  <si>
    <t>Rashodi za dodatna ulaganja na nefinancijskoj imovini</t>
  </si>
  <si>
    <t>Prihodi od upravnih i administrativnih pristojbi</t>
  </si>
  <si>
    <t>Prihodi od prodaje proizvoda i robe te pruženih usluga i prihoda od donacije</t>
  </si>
  <si>
    <t>09 Obrazovanje</t>
  </si>
  <si>
    <t>0912 Osnovno obrazovanje</t>
  </si>
  <si>
    <t>096 Dodatne usluge u obrazovanju</t>
  </si>
  <si>
    <t>Vlastiti izvori</t>
  </si>
  <si>
    <t>Rezultat poslovanja</t>
  </si>
  <si>
    <t>Plan 2023.</t>
  </si>
  <si>
    <t>Novi plan 2023.</t>
  </si>
  <si>
    <t>Pomoći-ministarstvo znanosti i obrazovanja</t>
  </si>
  <si>
    <t>Prihodi od imovine</t>
  </si>
  <si>
    <t>Pomoći-Pk</t>
  </si>
  <si>
    <t>Naknade građanima</t>
  </si>
  <si>
    <t>Tekuće donacije u naravi</t>
  </si>
  <si>
    <t>Tekuće donacije</t>
  </si>
  <si>
    <t>Tekue donacije u naravi</t>
  </si>
  <si>
    <t>Plan 2024.</t>
  </si>
  <si>
    <t>Novi plan 2024.</t>
  </si>
  <si>
    <t>FINANCIJSKI PLAN PRORAČUNSKOG KORISNIKA OŠ DAVORINA TRSTENJAKA 
ZA 2024. GODINU</t>
  </si>
  <si>
    <t>FINANCIJSKI PLAN PRORAČUNSKOG KORISNIKA OŠ DAVORINA TRSTENJAKA
ZA 2024. GODINU</t>
  </si>
  <si>
    <t>FINANCIJSKI PLAN PRORAČUNSKOG KORISNIKA OŠ DAVORINA TRSTENAJAKA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</si>
</sst>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9" fontId="10" fillId="2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49" fontId="9" fillId="2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/>
    <xf numFmtId="0" fontId="10" fillId="3" borderId="3" xfId="0" quotePrefix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quotePrefix="1" applyFont="1" applyFill="1" applyBorder="1" applyAlignment="1">
      <alignment horizontal="left" vertical="center"/>
    </xf>
    <xf numFmtId="16" fontId="10" fillId="3" borderId="3" xfId="0" quotePrefix="1" applyNumberFormat="1" applyFont="1" applyFill="1" applyBorder="1" applyAlignment="1">
      <alignment horizontal="left" vertical="center"/>
    </xf>
    <xf numFmtId="14" fontId="10" fillId="3" borderId="3" xfId="0" quotePrefix="1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16" fontId="16" fillId="3" borderId="1" xfId="0" applyNumberFormat="1" applyFont="1" applyFill="1" applyBorder="1" applyAlignment="1">
      <alignment horizontal="left" vertical="center" wrapText="1"/>
    </xf>
    <xf numFmtId="16" fontId="16" fillId="3" borderId="2" xfId="0" applyNumberFormat="1" applyFont="1" applyFill="1" applyBorder="1" applyAlignment="1">
      <alignment horizontal="left" vertical="center" wrapText="1"/>
    </xf>
    <xf numFmtId="16" fontId="16" fillId="3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left" vertical="center" wrapText="1"/>
    </xf>
    <xf numFmtId="0" fontId="0" fillId="7" borderId="0" xfId="0" applyFill="1"/>
    <xf numFmtId="0" fontId="0" fillId="0" borderId="0" xfId="0" applyBorder="1"/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workbookViewId="0">
      <selection activeCell="H12" sqref="H12"/>
    </sheetView>
  </sheetViews>
  <sheetFormatPr defaultRowHeight="14.5" x14ac:dyDescent="0.35"/>
  <cols>
    <col min="5" max="7" width="25.26953125" customWidth="1"/>
  </cols>
  <sheetData>
    <row r="1" spans="1:7" ht="42" customHeight="1" x14ac:dyDescent="0.35">
      <c r="A1" s="79" t="s">
        <v>101</v>
      </c>
      <c r="B1" s="79"/>
      <c r="C1" s="79"/>
      <c r="D1" s="79"/>
      <c r="E1" s="79"/>
      <c r="F1" s="79"/>
      <c r="G1" s="79"/>
    </row>
    <row r="2" spans="1:7" ht="18" customHeight="1" x14ac:dyDescent="0.35">
      <c r="A2" s="1"/>
      <c r="B2" s="1"/>
      <c r="C2" s="1"/>
      <c r="D2" s="1"/>
      <c r="E2" s="1"/>
      <c r="F2" s="1"/>
      <c r="G2" s="1"/>
    </row>
    <row r="3" spans="1:7" ht="15.75" customHeight="1" x14ac:dyDescent="0.35">
      <c r="A3" s="79" t="s">
        <v>28</v>
      </c>
      <c r="B3" s="79"/>
      <c r="C3" s="79"/>
      <c r="D3" s="79"/>
      <c r="E3" s="79"/>
      <c r="F3" s="79"/>
      <c r="G3" s="79"/>
    </row>
    <row r="4" spans="1:7" ht="18" x14ac:dyDescent="0.35">
      <c r="A4" s="1"/>
      <c r="B4" s="1"/>
      <c r="C4" s="1"/>
      <c r="D4" s="1"/>
      <c r="E4" s="1"/>
      <c r="F4" s="1"/>
      <c r="G4" s="1"/>
    </row>
    <row r="5" spans="1:7" ht="18" customHeight="1" x14ac:dyDescent="0.35">
      <c r="A5" s="79" t="s">
        <v>32</v>
      </c>
      <c r="B5" s="80"/>
      <c r="C5" s="80"/>
      <c r="D5" s="80"/>
      <c r="E5" s="80"/>
      <c r="F5" s="80"/>
      <c r="G5" s="80"/>
    </row>
    <row r="6" spans="1:7" ht="18" x14ac:dyDescent="0.4">
      <c r="A6" s="40"/>
      <c r="B6" s="41"/>
      <c r="C6" s="41"/>
      <c r="D6" s="41"/>
      <c r="E6" s="42"/>
      <c r="F6" s="3"/>
      <c r="G6" s="3"/>
    </row>
    <row r="7" spans="1:7" x14ac:dyDescent="0.35">
      <c r="A7" s="16"/>
      <c r="B7" s="17"/>
      <c r="C7" s="17"/>
      <c r="D7" s="18"/>
      <c r="E7" s="43"/>
      <c r="F7" s="12" t="s">
        <v>97</v>
      </c>
      <c r="G7" s="13" t="s">
        <v>98</v>
      </c>
    </row>
    <row r="8" spans="1:7" ht="15" customHeight="1" x14ac:dyDescent="0.35">
      <c r="A8" s="81" t="s">
        <v>0</v>
      </c>
      <c r="B8" s="82"/>
      <c r="C8" s="82"/>
      <c r="D8" s="82"/>
      <c r="E8" s="83"/>
      <c r="F8" s="19">
        <v>1336110</v>
      </c>
      <c r="G8" s="19">
        <v>1448113</v>
      </c>
    </row>
    <row r="9" spans="1:7" ht="15" customHeight="1" x14ac:dyDescent="0.35">
      <c r="A9" s="84" t="s">
        <v>1</v>
      </c>
      <c r="B9" s="78"/>
      <c r="C9" s="78"/>
      <c r="D9" s="78"/>
      <c r="E9" s="85"/>
      <c r="F9" s="20">
        <v>1336110</v>
      </c>
      <c r="G9" s="20">
        <v>1448113</v>
      </c>
    </row>
    <row r="10" spans="1:7" x14ac:dyDescent="0.35">
      <c r="A10" s="86" t="s">
        <v>2</v>
      </c>
      <c r="B10" s="85"/>
      <c r="C10" s="85"/>
      <c r="D10" s="85"/>
      <c r="E10" s="85"/>
      <c r="F10" s="20">
        <v>0</v>
      </c>
      <c r="G10" s="20">
        <v>0</v>
      </c>
    </row>
    <row r="11" spans="1:7" x14ac:dyDescent="0.35">
      <c r="A11" s="23" t="s">
        <v>3</v>
      </c>
      <c r="B11" s="44"/>
      <c r="C11" s="44"/>
      <c r="D11" s="44"/>
      <c r="E11" s="44"/>
      <c r="F11" s="19">
        <f>F12+F13</f>
        <v>1336310</v>
      </c>
      <c r="G11" s="19">
        <f>G12+G13</f>
        <v>1448213</v>
      </c>
    </row>
    <row r="12" spans="1:7" ht="15" customHeight="1" x14ac:dyDescent="0.35">
      <c r="A12" s="77" t="s">
        <v>4</v>
      </c>
      <c r="B12" s="78"/>
      <c r="C12" s="78"/>
      <c r="D12" s="78"/>
      <c r="E12" s="78"/>
      <c r="F12" s="20">
        <v>1279292</v>
      </c>
      <c r="G12" s="20">
        <v>1358695</v>
      </c>
    </row>
    <row r="13" spans="1:7" x14ac:dyDescent="0.35">
      <c r="A13" s="86" t="s">
        <v>5</v>
      </c>
      <c r="B13" s="85"/>
      <c r="C13" s="85"/>
      <c r="D13" s="85"/>
      <c r="E13" s="85"/>
      <c r="F13" s="20">
        <v>57018</v>
      </c>
      <c r="G13" s="20">
        <v>89518</v>
      </c>
    </row>
    <row r="14" spans="1:7" ht="15" customHeight="1" x14ac:dyDescent="0.35">
      <c r="A14" s="89" t="s">
        <v>6</v>
      </c>
      <c r="B14" s="82"/>
      <c r="C14" s="82"/>
      <c r="D14" s="82"/>
      <c r="E14" s="82"/>
      <c r="F14" s="19">
        <v>200</v>
      </c>
      <c r="G14" s="19">
        <v>100</v>
      </c>
    </row>
    <row r="15" spans="1:7" ht="18" x14ac:dyDescent="0.35">
      <c r="A15" s="1"/>
      <c r="B15" s="45"/>
      <c r="C15" s="45"/>
      <c r="D15" s="45"/>
      <c r="E15" s="45"/>
      <c r="F15" s="45"/>
      <c r="G15" s="45"/>
    </row>
    <row r="16" spans="1:7" ht="18" customHeight="1" x14ac:dyDescent="0.35">
      <c r="A16" s="79" t="s">
        <v>33</v>
      </c>
      <c r="B16" s="80"/>
      <c r="C16" s="80"/>
      <c r="D16" s="80"/>
      <c r="E16" s="80"/>
      <c r="F16" s="80"/>
      <c r="G16" s="80"/>
    </row>
    <row r="17" spans="1:7" ht="18" x14ac:dyDescent="0.35">
      <c r="A17" s="1"/>
      <c r="B17" s="45"/>
      <c r="C17" s="45"/>
      <c r="D17" s="45"/>
      <c r="E17" s="45"/>
      <c r="F17" s="45"/>
      <c r="G17" s="45"/>
    </row>
    <row r="18" spans="1:7" x14ac:dyDescent="0.35">
      <c r="A18" s="16"/>
      <c r="B18" s="17"/>
      <c r="C18" s="17"/>
      <c r="D18" s="18"/>
      <c r="E18" s="43"/>
      <c r="F18" s="12" t="s">
        <v>97</v>
      </c>
      <c r="G18" s="13" t="s">
        <v>98</v>
      </c>
    </row>
    <row r="19" spans="1:7" ht="15.75" customHeight="1" x14ac:dyDescent="0.35">
      <c r="A19" s="84" t="s">
        <v>8</v>
      </c>
      <c r="B19" s="87"/>
      <c r="C19" s="87"/>
      <c r="D19" s="87"/>
      <c r="E19" s="88"/>
      <c r="F19" s="20">
        <v>0</v>
      </c>
      <c r="G19" s="20">
        <v>0</v>
      </c>
    </row>
    <row r="20" spans="1:7" ht="15" customHeight="1" x14ac:dyDescent="0.35">
      <c r="A20" s="84" t="s">
        <v>9</v>
      </c>
      <c r="B20" s="78"/>
      <c r="C20" s="78"/>
      <c r="D20" s="78"/>
      <c r="E20" s="78"/>
      <c r="F20" s="20">
        <v>0</v>
      </c>
      <c r="G20" s="20">
        <v>0</v>
      </c>
    </row>
    <row r="21" spans="1:7" ht="15" customHeight="1" x14ac:dyDescent="0.35">
      <c r="A21" s="89" t="s">
        <v>10</v>
      </c>
      <c r="B21" s="82"/>
      <c r="C21" s="82"/>
      <c r="D21" s="82"/>
      <c r="E21" s="82"/>
      <c r="F21" s="19">
        <v>0</v>
      </c>
      <c r="G21" s="19">
        <v>0</v>
      </c>
    </row>
    <row r="22" spans="1:7" ht="18" x14ac:dyDescent="0.35">
      <c r="A22" s="46"/>
      <c r="B22" s="45"/>
      <c r="C22" s="45"/>
      <c r="D22" s="45"/>
      <c r="E22" s="45"/>
      <c r="F22" s="45"/>
      <c r="G22" s="45"/>
    </row>
    <row r="23" spans="1:7" ht="18" customHeight="1" x14ac:dyDescent="0.35">
      <c r="A23" s="79" t="s">
        <v>39</v>
      </c>
      <c r="B23" s="80"/>
      <c r="C23" s="80"/>
      <c r="D23" s="80"/>
      <c r="E23" s="80"/>
      <c r="F23" s="80"/>
      <c r="G23" s="80"/>
    </row>
    <row r="24" spans="1:7" ht="18" x14ac:dyDescent="0.35">
      <c r="A24" s="46"/>
      <c r="B24" s="45"/>
      <c r="C24" s="45"/>
      <c r="D24" s="45"/>
      <c r="E24" s="45"/>
      <c r="F24" s="45"/>
      <c r="G24" s="45"/>
    </row>
    <row r="25" spans="1:7" x14ac:dyDescent="0.35">
      <c r="A25" s="16"/>
      <c r="B25" s="17"/>
      <c r="C25" s="17"/>
      <c r="D25" s="18"/>
      <c r="E25" s="43"/>
      <c r="F25" s="12" t="s">
        <v>97</v>
      </c>
      <c r="G25" s="13" t="s">
        <v>98</v>
      </c>
    </row>
    <row r="26" spans="1:7" ht="15" customHeight="1" x14ac:dyDescent="0.35">
      <c r="A26" s="92" t="s">
        <v>34</v>
      </c>
      <c r="B26" s="93"/>
      <c r="C26" s="93"/>
      <c r="D26" s="93"/>
      <c r="E26" s="94"/>
      <c r="F26" s="21">
        <v>200</v>
      </c>
      <c r="G26" s="21">
        <v>100</v>
      </c>
    </row>
    <row r="27" spans="1:7" ht="30" customHeight="1" x14ac:dyDescent="0.35">
      <c r="A27" s="95" t="s">
        <v>7</v>
      </c>
      <c r="B27" s="96"/>
      <c r="C27" s="96"/>
      <c r="D27" s="96"/>
      <c r="E27" s="97"/>
      <c r="F27" s="22"/>
      <c r="G27" s="22">
        <v>100</v>
      </c>
    </row>
    <row r="30" spans="1:7" ht="15" customHeight="1" x14ac:dyDescent="0.35">
      <c r="A30" s="77" t="s">
        <v>11</v>
      </c>
      <c r="B30" s="78"/>
      <c r="C30" s="78"/>
      <c r="D30" s="78"/>
      <c r="E30" s="78"/>
      <c r="F30" s="20">
        <v>0</v>
      </c>
      <c r="G30" s="20">
        <v>0</v>
      </c>
    </row>
    <row r="31" spans="1:7" ht="11.25" customHeight="1" x14ac:dyDescent="0.35">
      <c r="A31" s="47"/>
      <c r="B31" s="48"/>
      <c r="C31" s="48"/>
      <c r="D31" s="48"/>
      <c r="E31" s="48"/>
      <c r="F31" s="49"/>
      <c r="G31" s="49"/>
    </row>
    <row r="32" spans="1:7" ht="29.25" customHeight="1" x14ac:dyDescent="0.35"/>
    <row r="33" spans="1:7" ht="1.5" customHeight="1" x14ac:dyDescent="0.35">
      <c r="A33" s="90"/>
      <c r="B33" s="91"/>
      <c r="C33" s="91"/>
      <c r="D33" s="91"/>
      <c r="E33" s="91"/>
      <c r="F33" s="91"/>
      <c r="G33" s="91"/>
    </row>
    <row r="34" spans="1:7" hidden="1" x14ac:dyDescent="0.35">
      <c r="A34" s="90"/>
      <c r="B34" s="91"/>
      <c r="C34" s="91"/>
      <c r="D34" s="91"/>
      <c r="E34" s="91"/>
      <c r="F34" s="91"/>
      <c r="G34" s="91"/>
    </row>
    <row r="35" spans="1:7" ht="8.25" hidden="1" customHeight="1" x14ac:dyDescent="0.35"/>
    <row r="36" spans="1:7" ht="40.5" customHeight="1" x14ac:dyDescent="0.35">
      <c r="A36" s="90" t="s">
        <v>35</v>
      </c>
      <c r="B36" s="91"/>
      <c r="C36" s="91"/>
      <c r="D36" s="91"/>
      <c r="E36" s="91"/>
      <c r="F36" s="91"/>
      <c r="G36" s="91"/>
    </row>
  </sheetData>
  <mergeCells count="20">
    <mergeCell ref="A36:G36"/>
    <mergeCell ref="A23:G23"/>
    <mergeCell ref="A30:E30"/>
    <mergeCell ref="A34:G34"/>
    <mergeCell ref="A26:E26"/>
    <mergeCell ref="A27:E27"/>
    <mergeCell ref="A33:G33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1"/>
  <sheetViews>
    <sheetView topLeftCell="A59" workbookViewId="0">
      <selection activeCell="I9" sqref="I9"/>
    </sheetView>
  </sheetViews>
  <sheetFormatPr defaultRowHeight="14.5" x14ac:dyDescent="0.35"/>
  <cols>
    <col min="1" max="1" width="8.1796875" bestFit="1" customWidth="1"/>
    <col min="2" max="2" width="8.453125" bestFit="1" customWidth="1"/>
    <col min="3" max="3" width="9.7265625" bestFit="1" customWidth="1"/>
    <col min="4" max="4" width="38.81640625" customWidth="1"/>
    <col min="5" max="6" width="25.26953125" customWidth="1"/>
    <col min="7" max="7" width="21.81640625" customWidth="1"/>
  </cols>
  <sheetData>
    <row r="1" spans="1:6" ht="42" customHeight="1" x14ac:dyDescent="0.35">
      <c r="A1" s="79" t="s">
        <v>100</v>
      </c>
      <c r="B1" s="79"/>
      <c r="C1" s="79"/>
      <c r="D1" s="79"/>
      <c r="E1" s="79"/>
      <c r="F1" s="79"/>
    </row>
    <row r="2" spans="1:6" ht="18" customHeight="1" x14ac:dyDescent="0.35">
      <c r="A2" s="1"/>
      <c r="B2" s="1"/>
      <c r="C2" s="1"/>
      <c r="D2" s="1"/>
      <c r="E2" s="1"/>
      <c r="F2" s="1"/>
    </row>
    <row r="3" spans="1:6" ht="15.75" customHeight="1" x14ac:dyDescent="0.35">
      <c r="A3" s="79" t="s">
        <v>28</v>
      </c>
      <c r="B3" s="79"/>
      <c r="C3" s="79"/>
      <c r="D3" s="79"/>
      <c r="E3" s="79"/>
      <c r="F3" s="79"/>
    </row>
    <row r="4" spans="1:6" ht="18" x14ac:dyDescent="0.35">
      <c r="A4" s="1"/>
      <c r="B4" s="1"/>
      <c r="C4" s="1"/>
      <c r="D4" s="1"/>
      <c r="E4" s="1"/>
      <c r="F4" s="1"/>
    </row>
    <row r="5" spans="1:6" ht="18" customHeight="1" x14ac:dyDescent="0.35">
      <c r="A5" s="79" t="s">
        <v>13</v>
      </c>
      <c r="B5" s="80"/>
      <c r="C5" s="80"/>
      <c r="D5" s="80"/>
      <c r="E5" s="80"/>
      <c r="F5" s="80"/>
    </row>
    <row r="6" spans="1:6" ht="18" x14ac:dyDescent="0.35">
      <c r="A6" s="1"/>
      <c r="B6" s="1"/>
      <c r="C6" s="1"/>
      <c r="D6" s="1"/>
      <c r="E6" s="1"/>
      <c r="F6" s="1"/>
    </row>
    <row r="7" spans="1:6" ht="15.75" customHeight="1" x14ac:dyDescent="0.35">
      <c r="A7" s="79" t="s">
        <v>1</v>
      </c>
      <c r="B7" s="98"/>
      <c r="C7" s="98"/>
      <c r="D7" s="98"/>
      <c r="E7" s="98"/>
      <c r="F7" s="98"/>
    </row>
    <row r="8" spans="1:6" ht="18" x14ac:dyDescent="0.35">
      <c r="A8" s="1"/>
      <c r="B8" s="1"/>
      <c r="C8" s="1"/>
      <c r="D8" s="1"/>
      <c r="E8" s="1"/>
      <c r="F8" s="2"/>
    </row>
    <row r="9" spans="1:6" x14ac:dyDescent="0.35">
      <c r="A9" s="13" t="s">
        <v>14</v>
      </c>
      <c r="B9" s="12" t="s">
        <v>15</v>
      </c>
      <c r="C9" s="12" t="s">
        <v>16</v>
      </c>
      <c r="D9" s="12" t="s">
        <v>12</v>
      </c>
      <c r="E9" s="13" t="s">
        <v>88</v>
      </c>
      <c r="F9" s="13" t="s">
        <v>89</v>
      </c>
    </row>
    <row r="10" spans="1:6" ht="15.75" customHeight="1" x14ac:dyDescent="0.35">
      <c r="A10" s="74">
        <v>6</v>
      </c>
      <c r="B10" s="74"/>
      <c r="C10" s="74"/>
      <c r="D10" s="74" t="s">
        <v>17</v>
      </c>
      <c r="E10" s="66">
        <f>E11+E16+E18+E20+E23+E29</f>
        <v>1336310</v>
      </c>
      <c r="F10" s="66">
        <f>F11+F16+F18+F20+F23+F29</f>
        <v>1448213</v>
      </c>
    </row>
    <row r="11" spans="1:6" ht="25" x14ac:dyDescent="0.35">
      <c r="A11" s="72"/>
      <c r="B11" s="67">
        <v>63</v>
      </c>
      <c r="C11" s="67"/>
      <c r="D11" s="67" t="s">
        <v>36</v>
      </c>
      <c r="E11" s="53">
        <f>E12+E13+E15</f>
        <v>1176300</v>
      </c>
      <c r="F11" s="53">
        <f>F12+F13+F14+F15</f>
        <v>1342478</v>
      </c>
    </row>
    <row r="12" spans="1:6" x14ac:dyDescent="0.35">
      <c r="A12" s="6"/>
      <c r="B12" s="6"/>
      <c r="C12" s="7" t="s">
        <v>40</v>
      </c>
      <c r="D12" s="7" t="s">
        <v>50</v>
      </c>
      <c r="E12" s="4">
        <v>1139290</v>
      </c>
      <c r="F12" s="4">
        <v>1289051</v>
      </c>
    </row>
    <row r="13" spans="1:6" x14ac:dyDescent="0.35">
      <c r="A13" s="6"/>
      <c r="B13" s="6"/>
      <c r="C13" s="26" t="s">
        <v>51</v>
      </c>
      <c r="D13" s="7" t="s">
        <v>52</v>
      </c>
      <c r="E13" s="4">
        <v>29510</v>
      </c>
      <c r="F13" s="4">
        <v>13327</v>
      </c>
    </row>
    <row r="14" spans="1:6" x14ac:dyDescent="0.35">
      <c r="A14" s="6"/>
      <c r="B14" s="6"/>
      <c r="C14" s="28" t="s">
        <v>53</v>
      </c>
      <c r="D14" s="7" t="s">
        <v>54</v>
      </c>
      <c r="E14" s="4">
        <v>0</v>
      </c>
      <c r="F14" s="4">
        <v>29600</v>
      </c>
    </row>
    <row r="15" spans="1:6" x14ac:dyDescent="0.35">
      <c r="A15" s="6"/>
      <c r="B15" s="14"/>
      <c r="C15" s="26" t="s">
        <v>55</v>
      </c>
      <c r="D15" s="7" t="s">
        <v>58</v>
      </c>
      <c r="E15" s="4">
        <v>7500</v>
      </c>
      <c r="F15" s="4">
        <v>10500</v>
      </c>
    </row>
    <row r="16" spans="1:6" x14ac:dyDescent="0.35">
      <c r="A16" s="69"/>
      <c r="B16" s="69">
        <v>64</v>
      </c>
      <c r="C16" s="71"/>
      <c r="D16" s="52" t="s">
        <v>91</v>
      </c>
      <c r="E16" s="53">
        <v>15</v>
      </c>
      <c r="F16" s="53">
        <v>50</v>
      </c>
    </row>
    <row r="17" spans="1:6" x14ac:dyDescent="0.35">
      <c r="A17" s="6"/>
      <c r="B17" s="14"/>
      <c r="C17" s="26" t="s">
        <v>44</v>
      </c>
      <c r="D17" s="7" t="s">
        <v>45</v>
      </c>
      <c r="E17" s="4">
        <v>15</v>
      </c>
      <c r="F17" s="4">
        <v>50</v>
      </c>
    </row>
    <row r="18" spans="1:6" x14ac:dyDescent="0.35">
      <c r="A18" s="69"/>
      <c r="B18" s="69">
        <v>65</v>
      </c>
      <c r="C18" s="71"/>
      <c r="D18" s="52" t="s">
        <v>81</v>
      </c>
      <c r="E18" s="53">
        <v>10300</v>
      </c>
      <c r="F18" s="53">
        <v>10300</v>
      </c>
    </row>
    <row r="19" spans="1:6" x14ac:dyDescent="0.35">
      <c r="A19" s="6"/>
      <c r="B19" s="14"/>
      <c r="C19" s="26" t="s">
        <v>46</v>
      </c>
      <c r="D19" s="7" t="s">
        <v>47</v>
      </c>
      <c r="E19" s="4">
        <v>10300</v>
      </c>
      <c r="F19" s="4">
        <v>10300</v>
      </c>
    </row>
    <row r="20" spans="1:6" ht="26" x14ac:dyDescent="0.35">
      <c r="A20" s="69"/>
      <c r="B20" s="69">
        <v>66</v>
      </c>
      <c r="C20" s="71"/>
      <c r="D20" s="73" t="s">
        <v>82</v>
      </c>
      <c r="E20" s="53">
        <v>3635</v>
      </c>
      <c r="F20" s="53">
        <v>2108</v>
      </c>
    </row>
    <row r="21" spans="1:6" x14ac:dyDescent="0.35">
      <c r="A21" s="6"/>
      <c r="B21" s="14"/>
      <c r="C21" s="26" t="s">
        <v>44</v>
      </c>
      <c r="D21" s="7" t="s">
        <v>45</v>
      </c>
      <c r="E21" s="4">
        <v>1777</v>
      </c>
      <c r="F21" s="4">
        <v>150</v>
      </c>
    </row>
    <row r="22" spans="1:6" x14ac:dyDescent="0.35">
      <c r="A22" s="6"/>
      <c r="B22" s="14"/>
      <c r="C22" s="26" t="s">
        <v>60</v>
      </c>
      <c r="D22" s="10" t="s">
        <v>61</v>
      </c>
      <c r="E22" s="4">
        <v>1858</v>
      </c>
      <c r="F22" s="4">
        <v>1958</v>
      </c>
    </row>
    <row r="23" spans="1:6" ht="25" x14ac:dyDescent="0.35">
      <c r="A23" s="69"/>
      <c r="B23" s="69">
        <v>67</v>
      </c>
      <c r="C23" s="52"/>
      <c r="D23" s="67" t="s">
        <v>37</v>
      </c>
      <c r="E23" s="53">
        <f>E24+E25+E27+E28+E26</f>
        <v>145860</v>
      </c>
      <c r="F23" s="53">
        <f>F24+F25+F26+F27</f>
        <v>93177</v>
      </c>
    </row>
    <row r="24" spans="1:6" x14ac:dyDescent="0.35">
      <c r="A24" s="6"/>
      <c r="B24" s="6"/>
      <c r="C24" s="28" t="s">
        <v>41</v>
      </c>
      <c r="D24" s="7" t="s">
        <v>18</v>
      </c>
      <c r="E24" s="4">
        <v>38873</v>
      </c>
      <c r="F24" s="4">
        <v>40589</v>
      </c>
    </row>
    <row r="25" spans="1:6" x14ac:dyDescent="0.35">
      <c r="A25" s="8"/>
      <c r="B25" s="8"/>
      <c r="C25" s="28" t="s">
        <v>42</v>
      </c>
      <c r="D25" s="7" t="s">
        <v>43</v>
      </c>
      <c r="E25" s="4">
        <v>59351</v>
      </c>
      <c r="F25" s="4">
        <v>50088</v>
      </c>
    </row>
    <row r="26" spans="1:6" x14ac:dyDescent="0.35">
      <c r="A26" s="9"/>
      <c r="B26" s="9"/>
      <c r="C26" s="28" t="s">
        <v>48</v>
      </c>
      <c r="D26" s="7" t="s">
        <v>49</v>
      </c>
      <c r="E26" s="4">
        <v>4500</v>
      </c>
      <c r="F26" s="4">
        <v>2500</v>
      </c>
    </row>
    <row r="27" spans="1:6" x14ac:dyDescent="0.35">
      <c r="A27" s="9"/>
      <c r="B27" s="9"/>
      <c r="C27" s="28" t="s">
        <v>53</v>
      </c>
      <c r="D27" s="7" t="s">
        <v>54</v>
      </c>
      <c r="E27" s="4">
        <v>42136</v>
      </c>
      <c r="F27" s="4">
        <v>0</v>
      </c>
    </row>
    <row r="28" spans="1:6" ht="26" x14ac:dyDescent="0.35">
      <c r="A28" s="9"/>
      <c r="B28" s="9"/>
      <c r="C28" s="28" t="s">
        <v>56</v>
      </c>
      <c r="D28" s="10" t="s">
        <v>57</v>
      </c>
      <c r="E28" s="4">
        <v>1000</v>
      </c>
      <c r="F28" s="4">
        <v>0</v>
      </c>
    </row>
    <row r="29" spans="1:6" x14ac:dyDescent="0.35">
      <c r="A29" s="67">
        <v>9</v>
      </c>
      <c r="B29" s="67"/>
      <c r="C29" s="70"/>
      <c r="D29" s="52" t="s">
        <v>86</v>
      </c>
      <c r="E29" s="53">
        <v>200</v>
      </c>
      <c r="F29" s="53">
        <v>100</v>
      </c>
    </row>
    <row r="30" spans="1:6" x14ac:dyDescent="0.35">
      <c r="A30" s="9"/>
      <c r="B30" s="9">
        <v>92</v>
      </c>
      <c r="C30" s="7"/>
      <c r="D30" s="7" t="s">
        <v>87</v>
      </c>
      <c r="E30" s="4">
        <v>200</v>
      </c>
      <c r="F30" s="4">
        <v>100</v>
      </c>
    </row>
    <row r="31" spans="1:6" x14ac:dyDescent="0.35">
      <c r="A31" s="9"/>
      <c r="B31" s="9"/>
      <c r="C31" s="7" t="s">
        <v>44</v>
      </c>
      <c r="D31" s="7" t="s">
        <v>45</v>
      </c>
      <c r="E31" s="4">
        <v>200</v>
      </c>
      <c r="F31" s="4">
        <v>100</v>
      </c>
    </row>
    <row r="33" spans="1:7" ht="15.5" x14ac:dyDescent="0.35">
      <c r="A33" s="79" t="s">
        <v>19</v>
      </c>
      <c r="B33" s="98"/>
      <c r="C33" s="98"/>
      <c r="D33" s="98"/>
      <c r="E33" s="98"/>
      <c r="F33" s="98"/>
    </row>
    <row r="34" spans="1:7" ht="18" x14ac:dyDescent="0.35">
      <c r="A34" s="1"/>
      <c r="B34" s="1"/>
      <c r="C34" s="1"/>
      <c r="D34" s="1"/>
      <c r="E34" s="1"/>
      <c r="F34" s="2"/>
    </row>
    <row r="35" spans="1:7" x14ac:dyDescent="0.35">
      <c r="A35" s="13" t="s">
        <v>14</v>
      </c>
      <c r="B35" s="12" t="s">
        <v>15</v>
      </c>
      <c r="C35" s="12" t="s">
        <v>16</v>
      </c>
      <c r="D35" s="12" t="s">
        <v>20</v>
      </c>
      <c r="E35" s="13" t="s">
        <v>88</v>
      </c>
      <c r="F35" s="13" t="s">
        <v>89</v>
      </c>
    </row>
    <row r="36" spans="1:7" ht="15.75" customHeight="1" x14ac:dyDescent="0.35">
      <c r="A36" s="74">
        <v>3</v>
      </c>
      <c r="B36" s="74"/>
      <c r="C36" s="74"/>
      <c r="D36" s="74" t="s">
        <v>21</v>
      </c>
      <c r="E36" s="66">
        <f>E37+E41+E53+E56+E59</f>
        <v>1279292</v>
      </c>
      <c r="F36" s="66">
        <f>F37+F41+F53+F56+F59</f>
        <v>1358695</v>
      </c>
      <c r="G36" s="38"/>
    </row>
    <row r="37" spans="1:7" ht="15.75" customHeight="1" x14ac:dyDescent="0.35">
      <c r="A37" s="72"/>
      <c r="B37" s="67">
        <v>31</v>
      </c>
      <c r="C37" s="67"/>
      <c r="D37" s="67" t="s">
        <v>22</v>
      </c>
      <c r="E37" s="53">
        <f>E38+E39+E40</f>
        <v>975890</v>
      </c>
      <c r="F37" s="53">
        <f>F39+F40+F38</f>
        <v>1045451</v>
      </c>
      <c r="G37" s="38"/>
    </row>
    <row r="38" spans="1:7" ht="15.75" customHeight="1" x14ac:dyDescent="0.35">
      <c r="A38" s="5"/>
      <c r="B38" s="9"/>
      <c r="C38" s="28" t="s">
        <v>41</v>
      </c>
      <c r="D38" s="7" t="s">
        <v>18</v>
      </c>
      <c r="E38" s="4">
        <v>23000</v>
      </c>
      <c r="F38" s="4">
        <v>21700</v>
      </c>
      <c r="G38" s="38"/>
    </row>
    <row r="39" spans="1:7" x14ac:dyDescent="0.35">
      <c r="A39" s="6"/>
      <c r="B39" s="6"/>
      <c r="C39" s="28" t="s">
        <v>40</v>
      </c>
      <c r="D39" s="7" t="s">
        <v>50</v>
      </c>
      <c r="E39" s="4">
        <v>918390</v>
      </c>
      <c r="F39" s="4">
        <v>994751</v>
      </c>
      <c r="G39" s="38"/>
    </row>
    <row r="40" spans="1:7" x14ac:dyDescent="0.35">
      <c r="A40" s="6"/>
      <c r="B40" s="6"/>
      <c r="C40" s="27" t="s">
        <v>53</v>
      </c>
      <c r="D40" s="7" t="s">
        <v>54</v>
      </c>
      <c r="E40" s="4">
        <v>34500</v>
      </c>
      <c r="F40" s="4">
        <v>29000</v>
      </c>
      <c r="G40" s="38"/>
    </row>
    <row r="41" spans="1:7" x14ac:dyDescent="0.35">
      <c r="A41" s="69"/>
      <c r="B41" s="69">
        <v>32</v>
      </c>
      <c r="C41" s="52"/>
      <c r="D41" s="69" t="s">
        <v>31</v>
      </c>
      <c r="E41" s="53">
        <f>E42+E43+E44+E45+E46+E47+E48+E49+E50+E51+E52</f>
        <v>287504</v>
      </c>
      <c r="F41" s="53">
        <f>F42+F43+F44+F45+F46+F47+F48+F49+F51+F52</f>
        <v>275346</v>
      </c>
      <c r="G41" s="38"/>
    </row>
    <row r="42" spans="1:7" x14ac:dyDescent="0.35">
      <c r="A42" s="6"/>
      <c r="B42" s="6"/>
      <c r="C42" s="28" t="s">
        <v>41</v>
      </c>
      <c r="D42" s="7" t="s">
        <v>18</v>
      </c>
      <c r="E42" s="4">
        <v>3786</v>
      </c>
      <c r="F42" s="4">
        <v>13989</v>
      </c>
      <c r="G42" s="38"/>
    </row>
    <row r="43" spans="1:7" x14ac:dyDescent="0.35">
      <c r="A43" s="6"/>
      <c r="B43" s="6"/>
      <c r="C43" s="28" t="s">
        <v>42</v>
      </c>
      <c r="D43" s="7" t="s">
        <v>43</v>
      </c>
      <c r="E43" s="4">
        <v>48853</v>
      </c>
      <c r="F43" s="4">
        <v>47103</v>
      </c>
      <c r="G43" s="38"/>
    </row>
    <row r="44" spans="1:7" x14ac:dyDescent="0.35">
      <c r="A44" s="6"/>
      <c r="B44" s="6"/>
      <c r="C44" s="28" t="s">
        <v>44</v>
      </c>
      <c r="D44" s="7" t="s">
        <v>45</v>
      </c>
      <c r="E44" s="4">
        <v>1328</v>
      </c>
      <c r="F44" s="4">
        <v>200</v>
      </c>
      <c r="G44" s="38"/>
    </row>
    <row r="45" spans="1:7" x14ac:dyDescent="0.35">
      <c r="A45" s="6"/>
      <c r="B45" s="6"/>
      <c r="C45" s="28" t="s">
        <v>46</v>
      </c>
      <c r="D45" s="7" t="s">
        <v>47</v>
      </c>
      <c r="E45" s="4">
        <v>10300</v>
      </c>
      <c r="F45" s="4">
        <v>10300</v>
      </c>
      <c r="G45" s="38"/>
    </row>
    <row r="46" spans="1:7" x14ac:dyDescent="0.35">
      <c r="A46" s="6"/>
      <c r="B46" s="6"/>
      <c r="C46" s="28" t="s">
        <v>48</v>
      </c>
      <c r="D46" s="7" t="s">
        <v>49</v>
      </c>
      <c r="E46" s="4">
        <v>4500</v>
      </c>
      <c r="F46" s="4">
        <v>2500</v>
      </c>
      <c r="G46" s="38"/>
    </row>
    <row r="47" spans="1:7" x14ac:dyDescent="0.35">
      <c r="A47" s="6"/>
      <c r="B47" s="6"/>
      <c r="C47" s="28" t="s">
        <v>40</v>
      </c>
      <c r="D47" s="7" t="s">
        <v>50</v>
      </c>
      <c r="E47" s="4">
        <v>178300</v>
      </c>
      <c r="F47" s="4">
        <v>178300</v>
      </c>
      <c r="G47" s="38"/>
    </row>
    <row r="48" spans="1:7" x14ac:dyDescent="0.35">
      <c r="A48" s="6"/>
      <c r="B48" s="6"/>
      <c r="C48" s="28" t="s">
        <v>51</v>
      </c>
      <c r="D48" s="7" t="s">
        <v>52</v>
      </c>
      <c r="E48" s="4">
        <v>29510</v>
      </c>
      <c r="F48" s="4">
        <v>13327</v>
      </c>
      <c r="G48" s="38"/>
    </row>
    <row r="49" spans="1:7" x14ac:dyDescent="0.35">
      <c r="A49" s="6"/>
      <c r="B49" s="6"/>
      <c r="C49" s="28" t="s">
        <v>53</v>
      </c>
      <c r="D49" s="7" t="s">
        <v>54</v>
      </c>
      <c r="E49" s="4">
        <v>1600</v>
      </c>
      <c r="F49" s="4">
        <v>200</v>
      </c>
      <c r="G49" s="38"/>
    </row>
    <row r="50" spans="1:7" s="32" customFormat="1" ht="26" x14ac:dyDescent="0.35">
      <c r="A50" s="29"/>
      <c r="B50" s="29"/>
      <c r="C50" s="30" t="s">
        <v>56</v>
      </c>
      <c r="D50" s="10" t="s">
        <v>57</v>
      </c>
      <c r="E50" s="31">
        <v>1000</v>
      </c>
      <c r="F50" s="31">
        <v>0</v>
      </c>
      <c r="G50" s="38"/>
    </row>
    <row r="51" spans="1:7" x14ac:dyDescent="0.35">
      <c r="A51" s="6"/>
      <c r="B51" s="14"/>
      <c r="C51" s="26" t="s">
        <v>55</v>
      </c>
      <c r="D51" s="7" t="s">
        <v>58</v>
      </c>
      <c r="E51" s="4">
        <v>7000</v>
      </c>
      <c r="F51" s="4">
        <v>8000</v>
      </c>
      <c r="G51" s="38"/>
    </row>
    <row r="52" spans="1:7" x14ac:dyDescent="0.35">
      <c r="A52" s="6"/>
      <c r="B52" s="14"/>
      <c r="C52" s="30" t="s">
        <v>60</v>
      </c>
      <c r="D52" s="10" t="s">
        <v>61</v>
      </c>
      <c r="E52" s="4">
        <v>1327</v>
      </c>
      <c r="F52" s="4">
        <v>1427</v>
      </c>
      <c r="G52" s="38"/>
    </row>
    <row r="53" spans="1:7" x14ac:dyDescent="0.35">
      <c r="A53" s="69"/>
      <c r="B53" s="69">
        <v>34</v>
      </c>
      <c r="C53" s="71"/>
      <c r="D53" s="52" t="s">
        <v>59</v>
      </c>
      <c r="E53" s="53">
        <v>2398</v>
      </c>
      <c r="F53" s="53">
        <v>2398</v>
      </c>
      <c r="G53" s="38"/>
    </row>
    <row r="54" spans="1:7" x14ac:dyDescent="0.35">
      <c r="A54" s="6"/>
      <c r="B54" s="14"/>
      <c r="C54" s="28" t="s">
        <v>42</v>
      </c>
      <c r="D54" s="7" t="s">
        <v>43</v>
      </c>
      <c r="E54" s="4">
        <v>398</v>
      </c>
      <c r="F54" s="4">
        <v>398</v>
      </c>
      <c r="G54" s="38"/>
    </row>
    <row r="55" spans="1:7" x14ac:dyDescent="0.35">
      <c r="A55" s="6"/>
      <c r="B55" s="14"/>
      <c r="C55" s="28" t="s">
        <v>40</v>
      </c>
      <c r="D55" s="7" t="s">
        <v>50</v>
      </c>
      <c r="E55" s="4">
        <v>2000</v>
      </c>
      <c r="F55" s="4">
        <v>2000</v>
      </c>
      <c r="G55" s="38"/>
    </row>
    <row r="56" spans="1:7" x14ac:dyDescent="0.35">
      <c r="A56" s="69"/>
      <c r="B56" s="69">
        <v>37</v>
      </c>
      <c r="C56" s="70"/>
      <c r="D56" s="52" t="s">
        <v>93</v>
      </c>
      <c r="E56" s="53">
        <v>13500</v>
      </c>
      <c r="F56" s="53">
        <v>35500</v>
      </c>
      <c r="G56" s="38"/>
    </row>
    <row r="57" spans="1:7" x14ac:dyDescent="0.35">
      <c r="A57" s="6"/>
      <c r="B57" s="14"/>
      <c r="C57" s="26" t="s">
        <v>55</v>
      </c>
      <c r="D57" s="7" t="s">
        <v>58</v>
      </c>
      <c r="E57" s="4">
        <v>500</v>
      </c>
      <c r="F57" s="4">
        <v>2500</v>
      </c>
      <c r="G57" s="38"/>
    </row>
    <row r="58" spans="1:7" x14ac:dyDescent="0.35">
      <c r="A58" s="6"/>
      <c r="B58" s="14"/>
      <c r="C58" s="28" t="s">
        <v>40</v>
      </c>
      <c r="D58" s="7" t="s">
        <v>50</v>
      </c>
      <c r="E58" s="4">
        <v>13000</v>
      </c>
      <c r="F58" s="4">
        <v>33000</v>
      </c>
      <c r="G58" s="38"/>
    </row>
    <row r="59" spans="1:7" x14ac:dyDescent="0.35">
      <c r="A59" s="69"/>
      <c r="B59" s="69">
        <v>38</v>
      </c>
      <c r="C59" s="70"/>
      <c r="D59" s="52" t="s">
        <v>95</v>
      </c>
      <c r="E59" s="53">
        <v>0</v>
      </c>
      <c r="F59" s="53">
        <v>0</v>
      </c>
      <c r="G59" s="38"/>
    </row>
    <row r="60" spans="1:7" x14ac:dyDescent="0.35">
      <c r="A60" s="6"/>
      <c r="B60" s="14"/>
      <c r="C60" s="28" t="s">
        <v>40</v>
      </c>
      <c r="D60" s="7" t="s">
        <v>96</v>
      </c>
      <c r="E60" s="4">
        <v>0</v>
      </c>
      <c r="F60" s="4">
        <v>0</v>
      </c>
      <c r="G60" s="38"/>
    </row>
    <row r="61" spans="1:7" x14ac:dyDescent="0.35">
      <c r="A61" s="75">
        <v>4</v>
      </c>
      <c r="B61" s="75"/>
      <c r="C61" s="75"/>
      <c r="D61" s="76" t="s">
        <v>23</v>
      </c>
      <c r="E61" s="66">
        <v>57018</v>
      </c>
      <c r="F61" s="66">
        <v>89518</v>
      </c>
      <c r="G61" s="38"/>
    </row>
    <row r="62" spans="1:7" ht="25" x14ac:dyDescent="0.35">
      <c r="A62" s="67"/>
      <c r="B62" s="67">
        <v>42</v>
      </c>
      <c r="C62" s="67"/>
      <c r="D62" s="68" t="s">
        <v>38</v>
      </c>
      <c r="E62" s="53">
        <f>E63+E64+E65+E66+E67+E68</f>
        <v>57018</v>
      </c>
      <c r="F62" s="53">
        <f>F63+F64+F65+F66+F67+F68</f>
        <v>89518</v>
      </c>
      <c r="G62" s="38"/>
    </row>
    <row r="63" spans="1:7" x14ac:dyDescent="0.35">
      <c r="A63" s="9"/>
      <c r="B63" s="9"/>
      <c r="C63" s="7" t="s">
        <v>41</v>
      </c>
      <c r="D63" s="7" t="s">
        <v>18</v>
      </c>
      <c r="E63" s="4">
        <v>12087</v>
      </c>
      <c r="F63" s="4">
        <v>4900</v>
      </c>
      <c r="G63" s="38"/>
    </row>
    <row r="64" spans="1:7" x14ac:dyDescent="0.35">
      <c r="A64" s="9"/>
      <c r="B64" s="9"/>
      <c r="C64" s="7" t="s">
        <v>42</v>
      </c>
      <c r="D64" s="7" t="s">
        <v>43</v>
      </c>
      <c r="E64" s="4">
        <v>10100</v>
      </c>
      <c r="F64" s="4">
        <v>2587</v>
      </c>
      <c r="G64" s="38"/>
    </row>
    <row r="65" spans="1:7" x14ac:dyDescent="0.35">
      <c r="A65" s="9"/>
      <c r="B65" s="9"/>
      <c r="C65" s="28" t="s">
        <v>44</v>
      </c>
      <c r="D65" s="7" t="s">
        <v>45</v>
      </c>
      <c r="E65" s="4">
        <v>664</v>
      </c>
      <c r="F65" s="4">
        <v>100</v>
      </c>
      <c r="G65" s="38"/>
    </row>
    <row r="66" spans="1:7" x14ac:dyDescent="0.35">
      <c r="A66" s="9"/>
      <c r="B66" s="9"/>
      <c r="C66" s="28" t="s">
        <v>40</v>
      </c>
      <c r="D66" s="7" t="s">
        <v>50</v>
      </c>
      <c r="E66" s="4">
        <v>27600</v>
      </c>
      <c r="F66" s="4">
        <v>81000</v>
      </c>
      <c r="G66" s="38"/>
    </row>
    <row r="67" spans="1:7" x14ac:dyDescent="0.35">
      <c r="A67" s="9"/>
      <c r="B67" s="9"/>
      <c r="C67" s="28" t="s">
        <v>53</v>
      </c>
      <c r="D67" s="7" t="s">
        <v>54</v>
      </c>
      <c r="E67" s="4">
        <v>6036</v>
      </c>
      <c r="F67" s="4">
        <v>400</v>
      </c>
      <c r="G67" s="38"/>
    </row>
    <row r="68" spans="1:7" x14ac:dyDescent="0.35">
      <c r="A68" s="33"/>
      <c r="B68" s="33"/>
      <c r="C68" s="30" t="s">
        <v>60</v>
      </c>
      <c r="D68" s="10" t="s">
        <v>61</v>
      </c>
      <c r="E68" s="33">
        <v>531</v>
      </c>
      <c r="F68" s="33">
        <v>531</v>
      </c>
      <c r="G68" s="38"/>
    </row>
    <row r="69" spans="1:7" ht="26" x14ac:dyDescent="0.35">
      <c r="A69" s="33"/>
      <c r="B69" s="9">
        <v>45</v>
      </c>
      <c r="C69" s="33"/>
      <c r="D69" s="37" t="s">
        <v>80</v>
      </c>
      <c r="E69" s="33">
        <v>0</v>
      </c>
      <c r="F69" s="51">
        <v>0</v>
      </c>
      <c r="G69" s="38"/>
    </row>
    <row r="70" spans="1:7" x14ac:dyDescent="0.35">
      <c r="A70" s="33"/>
      <c r="B70" s="33"/>
      <c r="C70" s="28" t="s">
        <v>53</v>
      </c>
      <c r="D70" s="7" t="s">
        <v>54</v>
      </c>
      <c r="E70" s="33">
        <v>0</v>
      </c>
      <c r="F70" s="51">
        <v>0</v>
      </c>
      <c r="G70" s="38"/>
    </row>
    <row r="71" spans="1:7" x14ac:dyDescent="0.35">
      <c r="A71" s="33"/>
      <c r="B71" s="33"/>
      <c r="C71" s="7" t="s">
        <v>42</v>
      </c>
      <c r="D71" s="7" t="s">
        <v>43</v>
      </c>
      <c r="E71" s="33">
        <v>0</v>
      </c>
      <c r="F71" s="51">
        <v>0</v>
      </c>
    </row>
  </sheetData>
  <mergeCells count="5">
    <mergeCell ref="A7:F7"/>
    <mergeCell ref="A33:F33"/>
    <mergeCell ref="A1:F1"/>
    <mergeCell ref="A3:F3"/>
    <mergeCell ref="A5:F5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5"/>
  <sheetViews>
    <sheetView view="pageLayout" zoomScaleNormal="100" workbookViewId="0">
      <selection activeCell="C15" sqref="C15"/>
    </sheetView>
  </sheetViews>
  <sheetFormatPr defaultRowHeight="14.5" x14ac:dyDescent="0.35"/>
  <cols>
    <col min="1" max="1" width="37.7265625" customWidth="1"/>
    <col min="2" max="3" width="25.26953125" customWidth="1"/>
  </cols>
  <sheetData>
    <row r="1" spans="1:3" ht="42" customHeight="1" x14ac:dyDescent="0.35">
      <c r="A1" s="79" t="s">
        <v>100</v>
      </c>
      <c r="B1" s="79"/>
      <c r="C1" s="79"/>
    </row>
    <row r="2" spans="1:3" ht="18" customHeight="1" x14ac:dyDescent="0.35">
      <c r="A2" s="1"/>
      <c r="B2" s="1"/>
      <c r="C2" s="1"/>
    </row>
    <row r="3" spans="1:3" ht="15.5" x14ac:dyDescent="0.35">
      <c r="A3" s="79" t="s">
        <v>28</v>
      </c>
      <c r="B3" s="79"/>
      <c r="C3" s="79"/>
    </row>
    <row r="4" spans="1:3" ht="18" x14ac:dyDescent="0.35">
      <c r="A4" s="1"/>
      <c r="B4" s="1"/>
      <c r="C4" s="1"/>
    </row>
    <row r="5" spans="1:3" ht="18" customHeight="1" x14ac:dyDescent="0.35">
      <c r="A5" s="79" t="s">
        <v>13</v>
      </c>
      <c r="B5" s="80"/>
      <c r="C5" s="80"/>
    </row>
    <row r="6" spans="1:3" ht="18" x14ac:dyDescent="0.35">
      <c r="A6" s="1"/>
      <c r="B6" s="1"/>
      <c r="C6" s="1"/>
    </row>
    <row r="7" spans="1:3" ht="15.75" customHeight="1" x14ac:dyDescent="0.35">
      <c r="A7" s="79" t="s">
        <v>24</v>
      </c>
      <c r="B7" s="98"/>
      <c r="C7" s="98"/>
    </row>
    <row r="8" spans="1:3" ht="18" x14ac:dyDescent="0.35">
      <c r="A8" s="1"/>
      <c r="B8" s="1"/>
      <c r="C8" s="2"/>
    </row>
    <row r="9" spans="1:3" x14ac:dyDescent="0.35">
      <c r="A9" s="13" t="s">
        <v>25</v>
      </c>
      <c r="B9" s="13" t="s">
        <v>97</v>
      </c>
      <c r="C9" s="13" t="s">
        <v>98</v>
      </c>
    </row>
    <row r="10" spans="1:3" ht="15.75" customHeight="1" x14ac:dyDescent="0.35">
      <c r="A10" s="5" t="s">
        <v>26</v>
      </c>
      <c r="B10" s="4">
        <v>1336310</v>
      </c>
      <c r="C10" s="4">
        <v>1448213</v>
      </c>
    </row>
    <row r="11" spans="1:3" ht="15.75" customHeight="1" x14ac:dyDescent="0.35">
      <c r="A11" s="5" t="s">
        <v>83</v>
      </c>
      <c r="B11" s="4">
        <v>1336310</v>
      </c>
      <c r="C11" s="4">
        <v>1448213</v>
      </c>
    </row>
    <row r="12" spans="1:3" x14ac:dyDescent="0.35">
      <c r="A12" s="10" t="s">
        <v>84</v>
      </c>
      <c r="B12" s="4">
        <f>B11-B13</f>
        <v>1260810</v>
      </c>
      <c r="C12" s="4">
        <f>C11-C13</f>
        <v>1377713</v>
      </c>
    </row>
    <row r="13" spans="1:3" x14ac:dyDescent="0.35">
      <c r="A13" s="10" t="s">
        <v>85</v>
      </c>
      <c r="B13" s="4">
        <v>75500</v>
      </c>
      <c r="C13" s="4">
        <v>70500</v>
      </c>
    </row>
    <row r="14" spans="1:3" x14ac:dyDescent="0.35">
      <c r="A14" s="5"/>
      <c r="B14" s="4"/>
      <c r="C14" s="4"/>
    </row>
    <row r="15" spans="1:3" x14ac:dyDescent="0.35">
      <c r="A15" s="11"/>
      <c r="B15" s="4"/>
      <c r="C15" s="4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6"/>
  <sheetViews>
    <sheetView tabSelected="1" workbookViewId="0">
      <selection activeCell="E6" sqref="E6"/>
    </sheetView>
  </sheetViews>
  <sheetFormatPr defaultRowHeight="14.5" x14ac:dyDescent="0.35"/>
  <cols>
    <col min="1" max="2" width="9.453125" bestFit="1" customWidth="1"/>
    <col min="3" max="3" width="8.7265625" customWidth="1"/>
    <col min="4" max="4" width="32.1796875" customWidth="1"/>
    <col min="5" max="6" width="25.26953125" customWidth="1"/>
    <col min="7" max="7" width="13.7265625" customWidth="1"/>
  </cols>
  <sheetData>
    <row r="1" spans="1:9" ht="42" customHeight="1" x14ac:dyDescent="0.35">
      <c r="A1" s="79" t="s">
        <v>99</v>
      </c>
      <c r="B1" s="79"/>
      <c r="C1" s="79"/>
      <c r="D1" s="79"/>
      <c r="E1" s="79"/>
      <c r="F1" s="79"/>
    </row>
    <row r="2" spans="1:9" ht="18" x14ac:dyDescent="0.35">
      <c r="A2" s="1"/>
      <c r="B2" s="1"/>
      <c r="C2" s="1"/>
      <c r="D2" s="1"/>
      <c r="E2" s="1"/>
      <c r="F2" s="1"/>
    </row>
    <row r="3" spans="1:9" ht="18" customHeight="1" x14ac:dyDescent="0.35">
      <c r="A3" s="79" t="s">
        <v>27</v>
      </c>
      <c r="B3" s="80"/>
      <c r="C3" s="80"/>
      <c r="D3" s="80"/>
      <c r="E3" s="80"/>
      <c r="F3" s="80"/>
    </row>
    <row r="4" spans="1:9" ht="18" x14ac:dyDescent="0.35">
      <c r="A4" s="1"/>
      <c r="B4" s="1"/>
      <c r="C4" s="1"/>
      <c r="D4" s="1"/>
      <c r="E4" s="1"/>
      <c r="F4" s="2"/>
    </row>
    <row r="5" spans="1:9" x14ac:dyDescent="0.35">
      <c r="A5" s="122" t="s">
        <v>29</v>
      </c>
      <c r="B5" s="123"/>
      <c r="C5" s="124"/>
      <c r="D5" s="12" t="s">
        <v>30</v>
      </c>
      <c r="E5" s="13" t="s">
        <v>97</v>
      </c>
      <c r="F5" s="13" t="s">
        <v>98</v>
      </c>
      <c r="I5" s="132"/>
    </row>
    <row r="6" spans="1:9" ht="29.25" customHeight="1" x14ac:dyDescent="0.35">
      <c r="A6" s="125">
        <v>1001</v>
      </c>
      <c r="B6" s="126"/>
      <c r="C6" s="127"/>
      <c r="D6" s="64" t="s">
        <v>62</v>
      </c>
      <c r="E6" s="65">
        <f>E7+E11+E33+E70+E74+E83</f>
        <v>1336310</v>
      </c>
      <c r="F6" s="65">
        <f>F7+F11+F33+F70+F74+F83</f>
        <v>1448213.24</v>
      </c>
      <c r="G6" s="39"/>
    </row>
    <row r="7" spans="1:9" x14ac:dyDescent="0.35">
      <c r="A7" s="110" t="s">
        <v>63</v>
      </c>
      <c r="B7" s="128"/>
      <c r="C7" s="129"/>
      <c r="D7" s="60" t="s">
        <v>64</v>
      </c>
      <c r="E7" s="61">
        <v>2753</v>
      </c>
      <c r="F7" s="61">
        <v>2339.2399999999998</v>
      </c>
      <c r="G7" s="39"/>
    </row>
    <row r="8" spans="1:9" x14ac:dyDescent="0.35">
      <c r="A8" s="113" t="s">
        <v>41</v>
      </c>
      <c r="B8" s="114"/>
      <c r="C8" s="115"/>
      <c r="D8" s="52" t="s">
        <v>18</v>
      </c>
      <c r="E8" s="53">
        <v>2753</v>
      </c>
      <c r="F8" s="53">
        <v>2339.2399999999998</v>
      </c>
      <c r="G8" s="39"/>
    </row>
    <row r="9" spans="1:9" x14ac:dyDescent="0.35">
      <c r="A9" s="107">
        <v>3</v>
      </c>
      <c r="B9" s="99"/>
      <c r="C9" s="108"/>
      <c r="D9" s="15" t="s">
        <v>21</v>
      </c>
      <c r="E9" s="4">
        <v>2753</v>
      </c>
      <c r="F9" s="4">
        <v>2339.2399999999998</v>
      </c>
      <c r="G9" s="39"/>
    </row>
    <row r="10" spans="1:9" x14ac:dyDescent="0.35">
      <c r="A10" s="101">
        <v>32</v>
      </c>
      <c r="B10" s="102"/>
      <c r="C10" s="103"/>
      <c r="D10" s="15" t="s">
        <v>31</v>
      </c>
      <c r="E10" s="4">
        <v>2753</v>
      </c>
      <c r="F10" s="4">
        <v>2339.2399999999998</v>
      </c>
      <c r="G10" s="39"/>
    </row>
    <row r="11" spans="1:9" ht="28.5" customHeight="1" x14ac:dyDescent="0.35">
      <c r="A11" s="110" t="s">
        <v>65</v>
      </c>
      <c r="B11" s="111"/>
      <c r="C11" s="112"/>
      <c r="D11" s="60" t="s">
        <v>66</v>
      </c>
      <c r="E11" s="61">
        <v>75500</v>
      </c>
      <c r="F11" s="61">
        <v>70500</v>
      </c>
      <c r="G11" s="39"/>
    </row>
    <row r="12" spans="1:9" ht="15" customHeight="1" x14ac:dyDescent="0.35">
      <c r="A12" s="104" t="s">
        <v>41</v>
      </c>
      <c r="B12" s="105"/>
      <c r="C12" s="106"/>
      <c r="D12" s="52" t="s">
        <v>18</v>
      </c>
      <c r="E12" s="53">
        <v>0</v>
      </c>
      <c r="F12" s="53">
        <v>0</v>
      </c>
      <c r="G12" s="39"/>
    </row>
    <row r="13" spans="1:9" x14ac:dyDescent="0.35">
      <c r="A13" s="107">
        <v>3</v>
      </c>
      <c r="B13" s="99"/>
      <c r="C13" s="108"/>
      <c r="D13" s="15" t="s">
        <v>21</v>
      </c>
      <c r="E13" s="4">
        <v>0</v>
      </c>
      <c r="F13" s="4">
        <v>0</v>
      </c>
      <c r="G13" s="39"/>
    </row>
    <row r="14" spans="1:9" x14ac:dyDescent="0.35">
      <c r="A14" s="101">
        <v>32</v>
      </c>
      <c r="B14" s="102"/>
      <c r="C14" s="103"/>
      <c r="D14" s="15" t="s">
        <v>31</v>
      </c>
      <c r="E14" s="4">
        <v>0</v>
      </c>
      <c r="F14" s="4">
        <v>0</v>
      </c>
      <c r="G14" s="39"/>
    </row>
    <row r="15" spans="1:9" x14ac:dyDescent="0.35">
      <c r="A15" s="116" t="s">
        <v>46</v>
      </c>
      <c r="B15" s="117"/>
      <c r="C15" s="118"/>
      <c r="D15" s="56" t="s">
        <v>67</v>
      </c>
      <c r="E15" s="53">
        <v>3000</v>
      </c>
      <c r="F15" s="53">
        <v>3000</v>
      </c>
      <c r="G15" s="39"/>
    </row>
    <row r="16" spans="1:9" x14ac:dyDescent="0.35">
      <c r="A16" s="107">
        <v>3</v>
      </c>
      <c r="B16" s="99"/>
      <c r="C16" s="108"/>
      <c r="D16" s="15" t="s">
        <v>21</v>
      </c>
      <c r="E16" s="4">
        <v>3000</v>
      </c>
      <c r="F16" s="4">
        <v>3000</v>
      </c>
      <c r="G16" s="39"/>
    </row>
    <row r="17" spans="1:7" x14ac:dyDescent="0.35">
      <c r="A17" s="101">
        <v>32</v>
      </c>
      <c r="B17" s="102"/>
      <c r="C17" s="103"/>
      <c r="D17" s="15" t="s">
        <v>31</v>
      </c>
      <c r="E17" s="4">
        <v>3000</v>
      </c>
      <c r="F17" s="4">
        <v>3000</v>
      </c>
      <c r="G17" s="39"/>
    </row>
    <row r="18" spans="1:7" ht="25" x14ac:dyDescent="0.35">
      <c r="A18" s="116" t="s">
        <v>48</v>
      </c>
      <c r="B18" s="117"/>
      <c r="C18" s="118"/>
      <c r="D18" s="56" t="s">
        <v>68</v>
      </c>
      <c r="E18" s="53">
        <v>4500</v>
      </c>
      <c r="F18" s="53">
        <v>2500</v>
      </c>
      <c r="G18" s="39"/>
    </row>
    <row r="19" spans="1:7" x14ac:dyDescent="0.35">
      <c r="A19" s="107">
        <v>3</v>
      </c>
      <c r="B19" s="99"/>
      <c r="C19" s="108"/>
      <c r="D19" s="15" t="s">
        <v>21</v>
      </c>
      <c r="E19" s="4">
        <v>4500</v>
      </c>
      <c r="F19" s="4">
        <v>2500</v>
      </c>
      <c r="G19" s="39"/>
    </row>
    <row r="20" spans="1:7" x14ac:dyDescent="0.35">
      <c r="A20" s="101">
        <v>32</v>
      </c>
      <c r="B20" s="102"/>
      <c r="C20" s="103"/>
      <c r="D20" s="15" t="s">
        <v>31</v>
      </c>
      <c r="E20" s="4">
        <v>4500</v>
      </c>
      <c r="F20" s="4">
        <v>2500</v>
      </c>
      <c r="G20" s="39"/>
    </row>
    <row r="21" spans="1:7" x14ac:dyDescent="0.35">
      <c r="A21" s="119" t="s">
        <v>40</v>
      </c>
      <c r="B21" s="120"/>
      <c r="C21" s="121"/>
      <c r="D21" s="56" t="s">
        <v>92</v>
      </c>
      <c r="E21" s="53">
        <v>65000</v>
      </c>
      <c r="F21" s="53">
        <v>65000</v>
      </c>
      <c r="G21" s="39"/>
    </row>
    <row r="22" spans="1:7" x14ac:dyDescent="0.35">
      <c r="A22" s="107">
        <v>3</v>
      </c>
      <c r="B22" s="99"/>
      <c r="C22" s="108"/>
      <c r="D22" s="15" t="s">
        <v>21</v>
      </c>
      <c r="E22" s="4">
        <v>65000</v>
      </c>
      <c r="F22" s="4">
        <v>65000</v>
      </c>
      <c r="G22" s="39"/>
    </row>
    <row r="23" spans="1:7" x14ac:dyDescent="0.35">
      <c r="A23" s="101">
        <v>32</v>
      </c>
      <c r="B23" s="102"/>
      <c r="C23" s="103"/>
      <c r="D23" s="15" t="s">
        <v>31</v>
      </c>
      <c r="E23" s="4">
        <v>65000</v>
      </c>
      <c r="F23" s="4">
        <v>65000</v>
      </c>
      <c r="G23" s="39"/>
    </row>
    <row r="24" spans="1:7" ht="25" x14ac:dyDescent="0.35">
      <c r="A24" s="119" t="s">
        <v>53</v>
      </c>
      <c r="B24" s="120"/>
      <c r="C24" s="121"/>
      <c r="D24" s="56" t="s">
        <v>90</v>
      </c>
      <c r="E24" s="53">
        <v>1000</v>
      </c>
      <c r="F24" s="53">
        <v>0</v>
      </c>
      <c r="G24" s="39"/>
    </row>
    <row r="25" spans="1:7" x14ac:dyDescent="0.35">
      <c r="A25" s="107">
        <v>3</v>
      </c>
      <c r="B25" s="99"/>
      <c r="C25" s="108"/>
      <c r="D25" s="15" t="s">
        <v>21</v>
      </c>
      <c r="E25" s="4">
        <v>1000</v>
      </c>
      <c r="F25" s="4">
        <v>0</v>
      </c>
      <c r="G25" s="39"/>
    </row>
    <row r="26" spans="1:7" x14ac:dyDescent="0.35">
      <c r="A26" s="101">
        <v>32</v>
      </c>
      <c r="B26" s="102"/>
      <c r="C26" s="103"/>
      <c r="D26" s="15" t="s">
        <v>31</v>
      </c>
      <c r="E26" s="4">
        <v>1000</v>
      </c>
      <c r="F26" s="4">
        <v>0</v>
      </c>
      <c r="G26" s="39"/>
    </row>
    <row r="27" spans="1:7" ht="25" x14ac:dyDescent="0.35">
      <c r="A27" s="116" t="s">
        <v>56</v>
      </c>
      <c r="B27" s="117"/>
      <c r="C27" s="118"/>
      <c r="D27" s="56" t="s">
        <v>69</v>
      </c>
      <c r="E27" s="53">
        <v>1000</v>
      </c>
      <c r="F27" s="53">
        <v>0</v>
      </c>
      <c r="G27" s="39"/>
    </row>
    <row r="28" spans="1:7" x14ac:dyDescent="0.35">
      <c r="A28" s="107">
        <v>3</v>
      </c>
      <c r="B28" s="99"/>
      <c r="C28" s="108"/>
      <c r="D28" s="15" t="s">
        <v>21</v>
      </c>
      <c r="E28" s="4">
        <v>1000</v>
      </c>
      <c r="F28" s="4">
        <v>0</v>
      </c>
      <c r="G28" s="39"/>
    </row>
    <row r="29" spans="1:7" x14ac:dyDescent="0.35">
      <c r="A29" s="101">
        <v>32</v>
      </c>
      <c r="B29" s="102"/>
      <c r="C29" s="103"/>
      <c r="D29" s="15" t="s">
        <v>31</v>
      </c>
      <c r="E29" s="4">
        <v>1000</v>
      </c>
      <c r="F29" s="4">
        <v>0</v>
      </c>
      <c r="G29" s="39"/>
    </row>
    <row r="30" spans="1:7" ht="27" customHeight="1" x14ac:dyDescent="0.35">
      <c r="A30" s="131" t="s">
        <v>55</v>
      </c>
      <c r="B30" s="114"/>
      <c r="C30" s="115"/>
      <c r="D30" s="56" t="s">
        <v>70</v>
      </c>
      <c r="E30" s="53">
        <v>1000</v>
      </c>
      <c r="F30" s="53">
        <v>0</v>
      </c>
      <c r="G30" s="39"/>
    </row>
    <row r="31" spans="1:7" x14ac:dyDescent="0.35">
      <c r="A31" s="107">
        <v>3</v>
      </c>
      <c r="B31" s="99"/>
      <c r="C31" s="108"/>
      <c r="D31" s="15" t="s">
        <v>21</v>
      </c>
      <c r="E31" s="4">
        <v>1000</v>
      </c>
      <c r="F31" s="4">
        <v>0</v>
      </c>
      <c r="G31" s="39"/>
    </row>
    <row r="32" spans="1:7" x14ac:dyDescent="0.35">
      <c r="A32" s="101">
        <v>32</v>
      </c>
      <c r="B32" s="102"/>
      <c r="C32" s="103"/>
      <c r="D32" s="15" t="s">
        <v>31</v>
      </c>
      <c r="E32" s="4">
        <v>1000</v>
      </c>
      <c r="F32" s="4">
        <v>0</v>
      </c>
      <c r="G32" s="39"/>
    </row>
    <row r="33" spans="1:7" ht="27" customHeight="1" x14ac:dyDescent="0.35">
      <c r="A33" s="110" t="s">
        <v>71</v>
      </c>
      <c r="B33" s="111"/>
      <c r="C33" s="112"/>
      <c r="D33" s="60" t="s">
        <v>72</v>
      </c>
      <c r="E33" s="61">
        <f>E34+E37+E41+E46+E49+E58+E65+E61</f>
        <v>1160834</v>
      </c>
      <c r="F33" s="61">
        <f>F34+F37+F41+F46+F49+F58+F61+F65</f>
        <v>1308087</v>
      </c>
      <c r="G33" s="39"/>
    </row>
    <row r="34" spans="1:7" x14ac:dyDescent="0.35">
      <c r="A34" s="104" t="s">
        <v>41</v>
      </c>
      <c r="B34" s="105"/>
      <c r="C34" s="106"/>
      <c r="D34" s="52" t="s">
        <v>18</v>
      </c>
      <c r="E34" s="53">
        <v>133</v>
      </c>
      <c r="F34" s="53">
        <v>11400</v>
      </c>
      <c r="G34" s="39"/>
    </row>
    <row r="35" spans="1:7" x14ac:dyDescent="0.35">
      <c r="A35" s="107">
        <v>3</v>
      </c>
      <c r="B35" s="99"/>
      <c r="C35" s="108"/>
      <c r="D35" s="15" t="s">
        <v>21</v>
      </c>
      <c r="E35" s="4">
        <v>133</v>
      </c>
      <c r="F35" s="4">
        <v>11400</v>
      </c>
      <c r="G35" s="39"/>
    </row>
    <row r="36" spans="1:7" x14ac:dyDescent="0.35">
      <c r="A36" s="101">
        <v>32</v>
      </c>
      <c r="B36" s="102"/>
      <c r="C36" s="103"/>
      <c r="D36" s="15" t="s">
        <v>31</v>
      </c>
      <c r="E36" s="4">
        <v>133</v>
      </c>
      <c r="F36" s="4">
        <v>11400</v>
      </c>
      <c r="G36" s="39"/>
    </row>
    <row r="37" spans="1:7" x14ac:dyDescent="0.35">
      <c r="A37" s="54" t="s">
        <v>42</v>
      </c>
      <c r="B37" s="55"/>
      <c r="C37" s="56"/>
      <c r="D37" s="56" t="s">
        <v>43</v>
      </c>
      <c r="E37" s="53">
        <v>39251</v>
      </c>
      <c r="F37" s="53">
        <v>39251</v>
      </c>
      <c r="G37" s="39"/>
    </row>
    <row r="38" spans="1:7" x14ac:dyDescent="0.35">
      <c r="A38" s="107">
        <v>3</v>
      </c>
      <c r="B38" s="99"/>
      <c r="C38" s="108"/>
      <c r="D38" s="15" t="s">
        <v>21</v>
      </c>
      <c r="E38" s="4">
        <v>39251</v>
      </c>
      <c r="F38" s="4">
        <v>39251</v>
      </c>
      <c r="G38" s="39"/>
    </row>
    <row r="39" spans="1:7" x14ac:dyDescent="0.35">
      <c r="A39" s="101">
        <v>32</v>
      </c>
      <c r="B39" s="102"/>
      <c r="C39" s="103"/>
      <c r="D39" s="15" t="s">
        <v>31</v>
      </c>
      <c r="E39" s="4">
        <v>38853</v>
      </c>
      <c r="F39" s="4">
        <v>38853</v>
      </c>
      <c r="G39" s="39"/>
    </row>
    <row r="40" spans="1:7" x14ac:dyDescent="0.35">
      <c r="A40" s="24">
        <v>34</v>
      </c>
      <c r="B40" s="25"/>
      <c r="C40" s="15"/>
      <c r="D40" s="15" t="s">
        <v>59</v>
      </c>
      <c r="E40" s="4">
        <v>398</v>
      </c>
      <c r="F40" s="4">
        <v>398</v>
      </c>
      <c r="G40" s="39"/>
    </row>
    <row r="41" spans="1:7" x14ac:dyDescent="0.35">
      <c r="A41" s="57" t="s">
        <v>44</v>
      </c>
      <c r="B41" s="55"/>
      <c r="C41" s="56"/>
      <c r="D41" s="56" t="s">
        <v>45</v>
      </c>
      <c r="E41" s="53">
        <v>1992</v>
      </c>
      <c r="F41" s="53">
        <v>300</v>
      </c>
      <c r="G41" s="39"/>
    </row>
    <row r="42" spans="1:7" x14ac:dyDescent="0.35">
      <c r="A42" s="107">
        <v>3</v>
      </c>
      <c r="B42" s="99"/>
      <c r="C42" s="108"/>
      <c r="D42" s="15" t="s">
        <v>21</v>
      </c>
      <c r="E42" s="4">
        <v>1328</v>
      </c>
      <c r="F42" s="4">
        <v>200</v>
      </c>
      <c r="G42" s="39"/>
    </row>
    <row r="43" spans="1:7" x14ac:dyDescent="0.35">
      <c r="A43" s="101">
        <v>32</v>
      </c>
      <c r="B43" s="102"/>
      <c r="C43" s="103"/>
      <c r="D43" s="15" t="s">
        <v>31</v>
      </c>
      <c r="E43" s="4">
        <v>1328</v>
      </c>
      <c r="F43" s="4">
        <v>200</v>
      </c>
      <c r="G43" s="39"/>
    </row>
    <row r="44" spans="1:7" ht="25" x14ac:dyDescent="0.35">
      <c r="A44" s="25">
        <v>4</v>
      </c>
      <c r="B44" s="99"/>
      <c r="C44" s="100"/>
      <c r="D44" s="15" t="s">
        <v>23</v>
      </c>
      <c r="E44" s="4">
        <v>664</v>
      </c>
      <c r="F44" s="4">
        <v>100</v>
      </c>
      <c r="G44" s="39"/>
    </row>
    <row r="45" spans="1:7" ht="25" x14ac:dyDescent="0.35">
      <c r="A45" s="99">
        <v>42</v>
      </c>
      <c r="B45" s="109"/>
      <c r="C45" s="100"/>
      <c r="D45" s="15" t="s">
        <v>38</v>
      </c>
      <c r="E45" s="4">
        <v>664</v>
      </c>
      <c r="F45" s="4">
        <v>100</v>
      </c>
      <c r="G45" s="39"/>
    </row>
    <row r="46" spans="1:7" x14ac:dyDescent="0.35">
      <c r="A46" s="116" t="s">
        <v>46</v>
      </c>
      <c r="B46" s="117"/>
      <c r="C46" s="118"/>
      <c r="D46" s="56" t="s">
        <v>67</v>
      </c>
      <c r="E46" s="53">
        <v>7300</v>
      </c>
      <c r="F46" s="53">
        <v>7300</v>
      </c>
      <c r="G46" s="39"/>
    </row>
    <row r="47" spans="1:7" x14ac:dyDescent="0.35">
      <c r="A47" s="107">
        <v>3</v>
      </c>
      <c r="B47" s="99"/>
      <c r="C47" s="108"/>
      <c r="D47" s="15" t="s">
        <v>21</v>
      </c>
      <c r="E47" s="4">
        <v>7300</v>
      </c>
      <c r="F47" s="4">
        <v>7300</v>
      </c>
      <c r="G47" s="39"/>
    </row>
    <row r="48" spans="1:7" x14ac:dyDescent="0.35">
      <c r="A48" s="101">
        <v>32</v>
      </c>
      <c r="B48" s="102"/>
      <c r="C48" s="103"/>
      <c r="D48" s="15" t="s">
        <v>31</v>
      </c>
      <c r="E48" s="4">
        <v>7300</v>
      </c>
      <c r="F48" s="4">
        <v>7300</v>
      </c>
      <c r="G48" s="39"/>
    </row>
    <row r="49" spans="1:7" x14ac:dyDescent="0.35">
      <c r="A49" s="55" t="s">
        <v>40</v>
      </c>
      <c r="B49" s="55"/>
      <c r="C49" s="56"/>
      <c r="D49" s="56" t="s">
        <v>50</v>
      </c>
      <c r="E49" s="53">
        <f>E50+E56</f>
        <v>1074290</v>
      </c>
      <c r="F49" s="53">
        <f>F50+F56</f>
        <v>1224051</v>
      </c>
      <c r="G49" s="39"/>
    </row>
    <row r="50" spans="1:7" x14ac:dyDescent="0.35">
      <c r="A50" s="107">
        <v>3</v>
      </c>
      <c r="B50" s="99"/>
      <c r="C50" s="108"/>
      <c r="D50" s="15" t="s">
        <v>21</v>
      </c>
      <c r="E50" s="4">
        <v>1046690</v>
      </c>
      <c r="F50" s="4">
        <f>F51+F52+F53+F54</f>
        <v>1143051</v>
      </c>
      <c r="G50" s="39"/>
    </row>
    <row r="51" spans="1:7" x14ac:dyDescent="0.35">
      <c r="A51" s="24">
        <v>31</v>
      </c>
      <c r="B51" s="25"/>
      <c r="C51" s="15"/>
      <c r="D51" s="15" t="s">
        <v>22</v>
      </c>
      <c r="E51" s="4">
        <v>918390</v>
      </c>
      <c r="F51" s="4">
        <v>994751</v>
      </c>
      <c r="G51" s="39"/>
    </row>
    <row r="52" spans="1:7" x14ac:dyDescent="0.35">
      <c r="A52" s="101">
        <v>32</v>
      </c>
      <c r="B52" s="102"/>
      <c r="C52" s="103"/>
      <c r="D52" s="15" t="s">
        <v>31</v>
      </c>
      <c r="E52" s="4">
        <v>113300</v>
      </c>
      <c r="F52" s="4">
        <v>113300</v>
      </c>
      <c r="G52" s="39"/>
    </row>
    <row r="53" spans="1:7" x14ac:dyDescent="0.35">
      <c r="A53" s="24">
        <v>34</v>
      </c>
      <c r="B53" s="25"/>
      <c r="C53" s="15"/>
      <c r="D53" s="15" t="s">
        <v>59</v>
      </c>
      <c r="E53" s="4">
        <v>2000</v>
      </c>
      <c r="F53" s="4">
        <v>2000</v>
      </c>
      <c r="G53" s="39"/>
    </row>
    <row r="54" spans="1:7" x14ac:dyDescent="0.35">
      <c r="A54" s="25">
        <v>37</v>
      </c>
      <c r="B54" s="25"/>
      <c r="C54" s="15"/>
      <c r="D54" s="15" t="s">
        <v>93</v>
      </c>
      <c r="E54" s="4">
        <v>13000</v>
      </c>
      <c r="F54" s="4">
        <v>33000</v>
      </c>
      <c r="G54" s="39"/>
    </row>
    <row r="55" spans="1:7" x14ac:dyDescent="0.35">
      <c r="A55" s="25">
        <v>38</v>
      </c>
      <c r="B55" s="25"/>
      <c r="C55" s="15"/>
      <c r="D55" s="15" t="s">
        <v>94</v>
      </c>
      <c r="E55" s="4">
        <v>0</v>
      </c>
      <c r="F55" s="4">
        <v>0</v>
      </c>
      <c r="G55" s="39"/>
    </row>
    <row r="56" spans="1:7" ht="25" x14ac:dyDescent="0.35">
      <c r="A56" s="25">
        <v>4</v>
      </c>
      <c r="B56" s="25"/>
      <c r="C56" s="15"/>
      <c r="D56" s="15" t="s">
        <v>23</v>
      </c>
      <c r="E56" s="4">
        <v>27600</v>
      </c>
      <c r="F56" s="4">
        <v>81000</v>
      </c>
      <c r="G56" s="39"/>
    </row>
    <row r="57" spans="1:7" ht="25" x14ac:dyDescent="0.35">
      <c r="A57" s="25">
        <v>42</v>
      </c>
      <c r="B57" s="25"/>
      <c r="C57" s="15"/>
      <c r="D57" s="15" t="s">
        <v>38</v>
      </c>
      <c r="E57" s="4">
        <v>27600</v>
      </c>
      <c r="F57" s="4">
        <v>81000</v>
      </c>
      <c r="G57" s="39"/>
    </row>
    <row r="58" spans="1:7" x14ac:dyDescent="0.35">
      <c r="A58" s="55" t="s">
        <v>51</v>
      </c>
      <c r="B58" s="55"/>
      <c r="C58" s="56"/>
      <c r="D58" s="56" t="s">
        <v>52</v>
      </c>
      <c r="E58" s="53">
        <v>29510</v>
      </c>
      <c r="F58" s="53">
        <v>13327</v>
      </c>
      <c r="G58" s="39"/>
    </row>
    <row r="59" spans="1:7" x14ac:dyDescent="0.35">
      <c r="A59" s="107">
        <v>3</v>
      </c>
      <c r="B59" s="99"/>
      <c r="C59" s="108"/>
      <c r="D59" s="15" t="s">
        <v>21</v>
      </c>
      <c r="E59" s="4">
        <v>29510</v>
      </c>
      <c r="F59" s="4">
        <v>13327</v>
      </c>
      <c r="G59" s="39"/>
    </row>
    <row r="60" spans="1:7" x14ac:dyDescent="0.35">
      <c r="A60" s="101">
        <v>32</v>
      </c>
      <c r="B60" s="102"/>
      <c r="C60" s="103"/>
      <c r="D60" s="15" t="s">
        <v>31</v>
      </c>
      <c r="E60" s="4">
        <v>29510</v>
      </c>
      <c r="F60" s="4">
        <v>13327</v>
      </c>
      <c r="G60" s="39"/>
    </row>
    <row r="61" spans="1:7" ht="25" x14ac:dyDescent="0.35">
      <c r="A61" s="131" t="s">
        <v>55</v>
      </c>
      <c r="B61" s="114"/>
      <c r="C61" s="115"/>
      <c r="D61" s="56" t="s">
        <v>70</v>
      </c>
      <c r="E61" s="53">
        <v>6500</v>
      </c>
      <c r="F61" s="53">
        <v>10500</v>
      </c>
      <c r="G61" s="39"/>
    </row>
    <row r="62" spans="1:7" x14ac:dyDescent="0.35">
      <c r="A62" s="107">
        <v>3</v>
      </c>
      <c r="B62" s="99"/>
      <c r="C62" s="108"/>
      <c r="D62" s="15" t="s">
        <v>21</v>
      </c>
      <c r="E62" s="4">
        <v>6500</v>
      </c>
      <c r="F62" s="4">
        <v>10500</v>
      </c>
      <c r="G62" s="39"/>
    </row>
    <row r="63" spans="1:7" x14ac:dyDescent="0.35">
      <c r="A63" s="101">
        <v>32</v>
      </c>
      <c r="B63" s="102"/>
      <c r="C63" s="103"/>
      <c r="D63" s="15" t="s">
        <v>31</v>
      </c>
      <c r="E63" s="4">
        <v>6000</v>
      </c>
      <c r="F63" s="4">
        <v>8000</v>
      </c>
      <c r="G63" s="39"/>
    </row>
    <row r="64" spans="1:7" x14ac:dyDescent="0.35">
      <c r="A64" s="34">
        <v>37</v>
      </c>
      <c r="B64" s="35"/>
      <c r="C64" s="36"/>
      <c r="D64" s="15" t="s">
        <v>93</v>
      </c>
      <c r="E64" s="4">
        <v>500</v>
      </c>
      <c r="F64" s="4">
        <v>2500</v>
      </c>
      <c r="G64" s="39"/>
    </row>
    <row r="65" spans="1:7" x14ac:dyDescent="0.35">
      <c r="A65" s="57" t="s">
        <v>60</v>
      </c>
      <c r="B65" s="55"/>
      <c r="C65" s="56"/>
      <c r="D65" s="56" t="s">
        <v>61</v>
      </c>
      <c r="E65" s="53">
        <v>1858</v>
      </c>
      <c r="F65" s="53">
        <v>1958</v>
      </c>
      <c r="G65" s="39"/>
    </row>
    <row r="66" spans="1:7" x14ac:dyDescent="0.35">
      <c r="A66" s="107">
        <v>3</v>
      </c>
      <c r="B66" s="99"/>
      <c r="C66" s="108"/>
      <c r="D66" s="15" t="s">
        <v>21</v>
      </c>
      <c r="E66" s="4">
        <v>1327</v>
      </c>
      <c r="F66" s="4">
        <v>1427</v>
      </c>
      <c r="G66" s="39"/>
    </row>
    <row r="67" spans="1:7" x14ac:dyDescent="0.35">
      <c r="A67" s="101">
        <v>32</v>
      </c>
      <c r="B67" s="102"/>
      <c r="C67" s="103"/>
      <c r="D67" s="15" t="s">
        <v>31</v>
      </c>
      <c r="E67" s="4">
        <v>1327</v>
      </c>
      <c r="F67" s="4">
        <v>1427</v>
      </c>
      <c r="G67" s="39"/>
    </row>
    <row r="68" spans="1:7" ht="25" x14ac:dyDescent="0.35">
      <c r="A68" s="34">
        <v>4</v>
      </c>
      <c r="B68" s="35"/>
      <c r="C68" s="36"/>
      <c r="D68" s="15" t="s">
        <v>23</v>
      </c>
      <c r="E68" s="4">
        <v>531</v>
      </c>
      <c r="F68" s="4">
        <v>531</v>
      </c>
      <c r="G68" s="39"/>
    </row>
    <row r="69" spans="1:7" ht="25" x14ac:dyDescent="0.35">
      <c r="A69" s="34">
        <v>42</v>
      </c>
      <c r="B69" s="35"/>
      <c r="C69" s="36"/>
      <c r="D69" s="15" t="s">
        <v>38</v>
      </c>
      <c r="E69" s="4">
        <v>531</v>
      </c>
      <c r="F69" s="4">
        <v>531</v>
      </c>
      <c r="G69" s="39"/>
    </row>
    <row r="70" spans="1:7" ht="34.5" customHeight="1" x14ac:dyDescent="0.35">
      <c r="A70" s="110" t="s">
        <v>73</v>
      </c>
      <c r="B70" s="111"/>
      <c r="C70" s="112"/>
      <c r="D70" s="60" t="s">
        <v>74</v>
      </c>
      <c r="E70" s="61">
        <v>500</v>
      </c>
      <c r="F70" s="61">
        <v>100</v>
      </c>
      <c r="G70" s="39"/>
    </row>
    <row r="71" spans="1:7" x14ac:dyDescent="0.35">
      <c r="A71" s="104" t="s">
        <v>41</v>
      </c>
      <c r="B71" s="105"/>
      <c r="C71" s="106"/>
      <c r="D71" s="52" t="s">
        <v>18</v>
      </c>
      <c r="E71" s="53">
        <v>500</v>
      </c>
      <c r="F71" s="53">
        <v>100</v>
      </c>
      <c r="G71" s="39"/>
    </row>
    <row r="72" spans="1:7" x14ac:dyDescent="0.35">
      <c r="A72" s="107">
        <v>3</v>
      </c>
      <c r="B72" s="99"/>
      <c r="C72" s="108"/>
      <c r="D72" s="15" t="s">
        <v>21</v>
      </c>
      <c r="E72" s="4">
        <v>500</v>
      </c>
      <c r="F72" s="4">
        <v>100</v>
      </c>
      <c r="G72" s="39"/>
    </row>
    <row r="73" spans="1:7" x14ac:dyDescent="0.35">
      <c r="A73" s="101">
        <v>32</v>
      </c>
      <c r="B73" s="102"/>
      <c r="C73" s="103"/>
      <c r="D73" s="15" t="s">
        <v>31</v>
      </c>
      <c r="E73" s="4">
        <v>500</v>
      </c>
      <c r="F73" s="4">
        <v>100</v>
      </c>
      <c r="G73" s="39"/>
    </row>
    <row r="74" spans="1:7" ht="42" customHeight="1" x14ac:dyDescent="0.35">
      <c r="A74" s="59" t="s">
        <v>75</v>
      </c>
      <c r="B74" s="62"/>
      <c r="C74" s="63"/>
      <c r="D74" s="60" t="s">
        <v>76</v>
      </c>
      <c r="E74" s="61">
        <v>58500</v>
      </c>
      <c r="F74" s="61">
        <v>51050</v>
      </c>
      <c r="G74" s="39"/>
    </row>
    <row r="75" spans="1:7" x14ac:dyDescent="0.35">
      <c r="A75" s="104" t="s">
        <v>41</v>
      </c>
      <c r="B75" s="105"/>
      <c r="C75" s="106"/>
      <c r="D75" s="52" t="s">
        <v>18</v>
      </c>
      <c r="E75" s="19">
        <v>23400</v>
      </c>
      <c r="F75" s="53">
        <v>21850</v>
      </c>
      <c r="G75" s="39"/>
    </row>
    <row r="76" spans="1:7" x14ac:dyDescent="0.35">
      <c r="A76" s="107">
        <v>3</v>
      </c>
      <c r="B76" s="99"/>
      <c r="C76" s="108"/>
      <c r="D76" s="15" t="s">
        <v>21</v>
      </c>
      <c r="E76" s="4">
        <v>23400</v>
      </c>
      <c r="F76" s="4">
        <v>21850</v>
      </c>
      <c r="G76" s="39"/>
    </row>
    <row r="77" spans="1:7" x14ac:dyDescent="0.35">
      <c r="A77" s="24">
        <v>31</v>
      </c>
      <c r="B77" s="25"/>
      <c r="C77" s="15"/>
      <c r="D77" s="15" t="s">
        <v>22</v>
      </c>
      <c r="E77" s="4">
        <v>23400</v>
      </c>
      <c r="F77" s="4">
        <v>21700</v>
      </c>
      <c r="G77" s="39"/>
    </row>
    <row r="78" spans="1:7" x14ac:dyDescent="0.35">
      <c r="A78" s="101">
        <v>32</v>
      </c>
      <c r="B78" s="102"/>
      <c r="C78" s="103"/>
      <c r="D78" s="15" t="s">
        <v>31</v>
      </c>
      <c r="E78" s="4">
        <v>23400</v>
      </c>
      <c r="F78" s="4">
        <v>150</v>
      </c>
      <c r="G78" s="39"/>
    </row>
    <row r="79" spans="1:7" ht="25" x14ac:dyDescent="0.35">
      <c r="A79" s="54" t="s">
        <v>53</v>
      </c>
      <c r="B79" s="58"/>
      <c r="C79" s="56"/>
      <c r="D79" s="56" t="s">
        <v>79</v>
      </c>
      <c r="E79" s="19">
        <v>35100</v>
      </c>
      <c r="F79" s="53">
        <v>29200</v>
      </c>
      <c r="G79" s="39"/>
    </row>
    <row r="80" spans="1:7" x14ac:dyDescent="0.35">
      <c r="A80" s="107">
        <v>3</v>
      </c>
      <c r="B80" s="99"/>
      <c r="C80" s="108"/>
      <c r="D80" s="15" t="s">
        <v>21</v>
      </c>
      <c r="E80" s="4">
        <v>35100</v>
      </c>
      <c r="F80" s="4">
        <v>29200</v>
      </c>
      <c r="G80" s="39"/>
    </row>
    <row r="81" spans="1:7" x14ac:dyDescent="0.35">
      <c r="A81" s="24">
        <v>31</v>
      </c>
      <c r="B81" s="25"/>
      <c r="C81" s="15"/>
      <c r="D81" s="15" t="s">
        <v>22</v>
      </c>
      <c r="E81" s="4">
        <v>35100</v>
      </c>
      <c r="F81" s="4">
        <v>29000</v>
      </c>
      <c r="G81" s="39"/>
    </row>
    <row r="82" spans="1:7" x14ac:dyDescent="0.35">
      <c r="A82" s="101">
        <v>32</v>
      </c>
      <c r="B82" s="102"/>
      <c r="C82" s="103"/>
      <c r="D82" s="15" t="s">
        <v>31</v>
      </c>
      <c r="E82" s="4">
        <v>35100</v>
      </c>
      <c r="F82" s="4">
        <v>200</v>
      </c>
      <c r="G82" s="39"/>
    </row>
    <row r="83" spans="1:7" ht="29.25" customHeight="1" x14ac:dyDescent="0.35">
      <c r="A83" s="59" t="s">
        <v>77</v>
      </c>
      <c r="B83" s="62"/>
      <c r="C83" s="63"/>
      <c r="D83" s="60" t="s">
        <v>78</v>
      </c>
      <c r="E83" s="61">
        <f>E84+E89+E92</f>
        <v>38223</v>
      </c>
      <c r="F83" s="61">
        <f>F84+F87+F90</f>
        <v>16137</v>
      </c>
      <c r="G83" s="39"/>
    </row>
    <row r="84" spans="1:7" x14ac:dyDescent="0.35">
      <c r="A84" s="54" t="s">
        <v>42</v>
      </c>
      <c r="B84" s="55"/>
      <c r="C84" s="56"/>
      <c r="D84" s="56" t="s">
        <v>43</v>
      </c>
      <c r="E84" s="53">
        <v>20100</v>
      </c>
      <c r="F84" s="53">
        <v>10837</v>
      </c>
      <c r="G84" s="39"/>
    </row>
    <row r="85" spans="1:7" x14ac:dyDescent="0.35">
      <c r="A85" s="107">
        <v>3</v>
      </c>
      <c r="B85" s="99"/>
      <c r="C85" s="108"/>
      <c r="D85" s="15" t="s">
        <v>21</v>
      </c>
      <c r="E85" s="4">
        <v>10000</v>
      </c>
      <c r="F85" s="4">
        <v>10837</v>
      </c>
      <c r="G85" s="39"/>
    </row>
    <row r="86" spans="1:7" x14ac:dyDescent="0.35">
      <c r="A86" s="101">
        <v>32</v>
      </c>
      <c r="B86" s="102"/>
      <c r="C86" s="103"/>
      <c r="D86" s="15" t="s">
        <v>31</v>
      </c>
      <c r="E86" s="4">
        <v>10000</v>
      </c>
      <c r="F86" s="4">
        <v>10837</v>
      </c>
      <c r="G86" s="39"/>
    </row>
    <row r="87" spans="1:7" x14ac:dyDescent="0.35">
      <c r="A87" s="104" t="s">
        <v>41</v>
      </c>
      <c r="B87" s="105"/>
      <c r="C87" s="106"/>
      <c r="D87" s="52" t="s">
        <v>18</v>
      </c>
      <c r="E87" s="53">
        <v>10100</v>
      </c>
      <c r="F87" s="53">
        <v>4900</v>
      </c>
      <c r="G87" s="39"/>
    </row>
    <row r="88" spans="1:7" ht="25" x14ac:dyDescent="0.35">
      <c r="A88" s="24">
        <v>4</v>
      </c>
      <c r="B88" s="25"/>
      <c r="C88" s="15"/>
      <c r="D88" s="15" t="s">
        <v>23</v>
      </c>
      <c r="E88" s="4">
        <v>10100</v>
      </c>
      <c r="F88" s="4">
        <v>4900</v>
      </c>
      <c r="G88" s="39"/>
    </row>
    <row r="89" spans="1:7" ht="25" x14ac:dyDescent="0.35">
      <c r="A89" s="24">
        <v>42</v>
      </c>
      <c r="B89" s="25"/>
      <c r="C89" s="15"/>
      <c r="D89" s="15" t="s">
        <v>38</v>
      </c>
      <c r="E89" s="4">
        <v>12087</v>
      </c>
      <c r="F89" s="4">
        <v>4900</v>
      </c>
      <c r="G89" s="39"/>
    </row>
    <row r="90" spans="1:7" ht="25" x14ac:dyDescent="0.35">
      <c r="A90" s="54" t="s">
        <v>53</v>
      </c>
      <c r="B90" s="58"/>
      <c r="C90" s="56"/>
      <c r="D90" s="56" t="s">
        <v>79</v>
      </c>
      <c r="E90" s="53">
        <v>12087</v>
      </c>
      <c r="F90" s="53">
        <v>400</v>
      </c>
      <c r="G90" s="39"/>
    </row>
    <row r="91" spans="1:7" ht="25" x14ac:dyDescent="0.35">
      <c r="A91" s="24">
        <v>4</v>
      </c>
      <c r="B91" s="25"/>
      <c r="C91" s="15"/>
      <c r="D91" s="15" t="s">
        <v>23</v>
      </c>
      <c r="E91" s="4">
        <v>12087</v>
      </c>
      <c r="F91" s="4">
        <v>400</v>
      </c>
      <c r="G91" s="39"/>
    </row>
    <row r="92" spans="1:7" ht="25" x14ac:dyDescent="0.35">
      <c r="A92" s="24">
        <v>42</v>
      </c>
      <c r="B92" s="25"/>
      <c r="C92" s="15"/>
      <c r="D92" s="15" t="s">
        <v>38</v>
      </c>
      <c r="E92" s="4">
        <v>6036</v>
      </c>
      <c r="F92" s="4">
        <v>400</v>
      </c>
      <c r="G92" s="39"/>
    </row>
    <row r="93" spans="1:7" ht="27" customHeight="1" x14ac:dyDescent="0.35">
      <c r="A93" s="130">
        <v>45</v>
      </c>
      <c r="B93" s="130"/>
      <c r="C93" s="130"/>
      <c r="D93" s="50" t="s">
        <v>80</v>
      </c>
      <c r="E93" s="4">
        <v>6036</v>
      </c>
      <c r="F93" s="4">
        <v>0</v>
      </c>
    </row>
    <row r="94" spans="1:7" x14ac:dyDescent="0.35">
      <c r="D94" s="133"/>
      <c r="E94" s="134"/>
      <c r="F94" s="135"/>
    </row>
    <row r="95" spans="1:7" x14ac:dyDescent="0.35">
      <c r="D95" s="133"/>
      <c r="E95" s="133"/>
      <c r="F95" s="133"/>
    </row>
    <row r="96" spans="1:7" x14ac:dyDescent="0.35">
      <c r="D96" s="133"/>
      <c r="E96" s="133"/>
      <c r="F96" s="133"/>
    </row>
  </sheetData>
  <mergeCells count="65">
    <mergeCell ref="A27:C27"/>
    <mergeCell ref="A28:C28"/>
    <mergeCell ref="A42:C42"/>
    <mergeCell ref="A43:C43"/>
    <mergeCell ref="A38:C38"/>
    <mergeCell ref="A30:C30"/>
    <mergeCell ref="A29:C29"/>
    <mergeCell ref="A31:C31"/>
    <mergeCell ref="A32:C32"/>
    <mergeCell ref="A35:C35"/>
    <mergeCell ref="A36:C36"/>
    <mergeCell ref="A33:C33"/>
    <mergeCell ref="A93:C93"/>
    <mergeCell ref="A46:C46"/>
    <mergeCell ref="A47:C47"/>
    <mergeCell ref="A48:C48"/>
    <mergeCell ref="A50:C50"/>
    <mergeCell ref="A52:C52"/>
    <mergeCell ref="A59:C59"/>
    <mergeCell ref="A60:C60"/>
    <mergeCell ref="A61:C61"/>
    <mergeCell ref="A62:C62"/>
    <mergeCell ref="A63:C63"/>
    <mergeCell ref="A66:C66"/>
    <mergeCell ref="A86:C86"/>
    <mergeCell ref="A87:C87"/>
    <mergeCell ref="A75:C75"/>
    <mergeCell ref="A82:C82"/>
    <mergeCell ref="A1:F1"/>
    <mergeCell ref="A3:F3"/>
    <mergeCell ref="A5:C5"/>
    <mergeCell ref="A6:C6"/>
    <mergeCell ref="A7:C7"/>
    <mergeCell ref="A15:C15"/>
    <mergeCell ref="A16:C16"/>
    <mergeCell ref="A17:C17"/>
    <mergeCell ref="A13:C13"/>
    <mergeCell ref="A26:C26"/>
    <mergeCell ref="A18:C18"/>
    <mergeCell ref="A25:C25"/>
    <mergeCell ref="A22:C22"/>
    <mergeCell ref="A23:C23"/>
    <mergeCell ref="A24:C24"/>
    <mergeCell ref="A19:C19"/>
    <mergeCell ref="A20:C20"/>
    <mergeCell ref="A21:C21"/>
    <mergeCell ref="A8:C8"/>
    <mergeCell ref="A9:C9"/>
    <mergeCell ref="A10:C10"/>
    <mergeCell ref="A14:C14"/>
    <mergeCell ref="A11:C11"/>
    <mergeCell ref="A12:C12"/>
    <mergeCell ref="B44:C44"/>
    <mergeCell ref="A39:C39"/>
    <mergeCell ref="A34:C34"/>
    <mergeCell ref="A85:C85"/>
    <mergeCell ref="A71:C71"/>
    <mergeCell ref="A72:C72"/>
    <mergeCell ref="A73:C73"/>
    <mergeCell ref="A45:C45"/>
    <mergeCell ref="A67:C67"/>
    <mergeCell ref="A70:C70"/>
    <mergeCell ref="A80:C80"/>
    <mergeCell ref="A76:C76"/>
    <mergeCell ref="A78:C78"/>
  </mergeCells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Tomislav Deveđija</cp:lastModifiedBy>
  <cp:lastPrinted>2024-12-21T09:41:15Z</cp:lastPrinted>
  <dcterms:created xsi:type="dcterms:W3CDTF">2022-08-12T12:51:27Z</dcterms:created>
  <dcterms:modified xsi:type="dcterms:W3CDTF">2024-12-22T11:30:33Z</dcterms:modified>
</cp:coreProperties>
</file>